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8240"/>
  </bookViews>
  <sheets>
    <sheet name="mute" sheetId="1" r:id="rId1"/>
  </sheets>
  <definedNames>
    <definedName name="_xlnm.Print_Area" localSheetId="0">mute!$A$1:$J$25</definedName>
  </definedNames>
  <calcPr calcId="125725"/>
</workbook>
</file>

<file path=xl/calcChain.xml><?xml version="1.0" encoding="utf-8"?>
<calcChain xmlns="http://schemas.openxmlformats.org/spreadsheetml/2006/main">
  <c r="N24" i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4"/>
  <c r="M22"/>
  <c r="I22" l="1"/>
  <c r="I21"/>
  <c r="I20"/>
  <c r="I12"/>
  <c r="I11"/>
  <c r="I10"/>
  <c r="I9"/>
  <c r="I8"/>
  <c r="I7"/>
  <c r="I6"/>
  <c r="I5"/>
  <c r="I4"/>
  <c r="I19"/>
  <c r="I18"/>
  <c r="I17"/>
  <c r="I16"/>
  <c r="I15"/>
  <c r="I14"/>
  <c r="I13"/>
  <c r="I25" l="1"/>
</calcChain>
</file>

<file path=xl/sharedStrings.xml><?xml version="1.0" encoding="utf-8"?>
<sst xmlns="http://schemas.openxmlformats.org/spreadsheetml/2006/main" count="182" uniqueCount="119">
  <si>
    <t>Qty</t>
  </si>
  <si>
    <t>Description</t>
  </si>
  <si>
    <t>C7, C8, C9, C10</t>
  </si>
  <si>
    <t>C3, C6</t>
  </si>
  <si>
    <t>D5, D6</t>
  </si>
  <si>
    <t>D1, D2, D3, D4</t>
  </si>
  <si>
    <t>C4</t>
  </si>
  <si>
    <t>R7, R8</t>
  </si>
  <si>
    <t>R6</t>
  </si>
  <si>
    <t>R4</t>
  </si>
  <si>
    <t>Q1</t>
  </si>
  <si>
    <t>R1</t>
  </si>
  <si>
    <t>C1, C2, C5</t>
  </si>
  <si>
    <t>R2</t>
  </si>
  <si>
    <t>R3</t>
  </si>
  <si>
    <t>R5</t>
  </si>
  <si>
    <t>G6E-134P-USDC5</t>
  </si>
  <si>
    <t>K2, K3</t>
  </si>
  <si>
    <t>U1</t>
  </si>
  <si>
    <t>U2, U3</t>
  </si>
  <si>
    <t>TLP222AF</t>
  </si>
  <si>
    <t>K1</t>
  </si>
  <si>
    <t>Mute Relay PCB Bill of Materials</t>
  </si>
  <si>
    <t>Ref Des</t>
  </si>
  <si>
    <t>Mfg</t>
  </si>
  <si>
    <t>Mfg PN</t>
  </si>
  <si>
    <t>Vendor</t>
  </si>
  <si>
    <t>Vendor PN</t>
  </si>
  <si>
    <t>Cost Ea</t>
  </si>
  <si>
    <t>Cost Ext</t>
  </si>
  <si>
    <t>Notes</t>
  </si>
  <si>
    <t>Cap elect 330uF 25V 10mm dia 5mm LS</t>
  </si>
  <si>
    <t>Diode 1N4148</t>
  </si>
  <si>
    <t>SS Relay DIP4 MOSFET</t>
  </si>
  <si>
    <t>Relay SPDT 5V</t>
  </si>
  <si>
    <t>generic</t>
  </si>
  <si>
    <t>Digi-Key</t>
  </si>
  <si>
    <t>Res 4.7 Ohm 1W</t>
  </si>
  <si>
    <t>Res 470 ohm 1/4W</t>
  </si>
  <si>
    <t>Res 300 ohm 1/4W</t>
  </si>
  <si>
    <t>Res 2M 1/4W</t>
  </si>
  <si>
    <t>Res 470k 1/4W</t>
  </si>
  <si>
    <t>Res 200k 1/4W</t>
  </si>
  <si>
    <t>Res 2.49k 1/4W 1%</t>
  </si>
  <si>
    <t>2.49KXBK-ND</t>
  </si>
  <si>
    <t>200KXBK-ND</t>
  </si>
  <si>
    <t>475KXBK-ND</t>
  </si>
  <si>
    <t>475XBK-ND</t>
  </si>
  <si>
    <t>301XBK-ND</t>
  </si>
  <si>
    <t>2.0MQBK-ND</t>
  </si>
  <si>
    <t>4.7WCT-ND</t>
  </si>
  <si>
    <t>Nichicon</t>
  </si>
  <si>
    <t>493-1303-ND</t>
  </si>
  <si>
    <t>UVZ1E331MPD</t>
  </si>
  <si>
    <t>Anything close is OK</t>
  </si>
  <si>
    <t>Needs to be Ta for low leakage</t>
  </si>
  <si>
    <t>AVX</t>
  </si>
  <si>
    <t>TAP156K010SCS</t>
  </si>
  <si>
    <t>478-1856-ND</t>
  </si>
  <si>
    <t>Cap tant radial 15uF 10V</t>
  </si>
  <si>
    <t>TAP105K025SCS</t>
  </si>
  <si>
    <t>478-1834-ND</t>
  </si>
  <si>
    <t>Kemet</t>
  </si>
  <si>
    <t>C320C104M5R5TA</t>
  </si>
  <si>
    <t>399-9776-ND</t>
  </si>
  <si>
    <t>On Semi</t>
  </si>
  <si>
    <t>1N5821GOS-ND</t>
  </si>
  <si>
    <t>Others OK</t>
  </si>
  <si>
    <t>Fairchild</t>
  </si>
  <si>
    <t>1N4148TA</t>
  </si>
  <si>
    <t>1N4148RACT-ND</t>
  </si>
  <si>
    <t>Toshiba</t>
  </si>
  <si>
    <t>TLP222AF-ND</t>
  </si>
  <si>
    <t>Not needed if you don’t want the flashing LED</t>
  </si>
  <si>
    <t>Omron</t>
  </si>
  <si>
    <t>Z3668-ND</t>
  </si>
  <si>
    <t>2N3904BU</t>
  </si>
  <si>
    <t>1N3904FS-ND</t>
  </si>
  <si>
    <t>IC LDO 5V TO-220</t>
  </si>
  <si>
    <t>IC CMOS timer DIP8</t>
  </si>
  <si>
    <t>TI</t>
  </si>
  <si>
    <t>TLC555CP</t>
  </si>
  <si>
    <t>LM2904CT-5</t>
  </si>
  <si>
    <t>LM2940CT-5.0/NOPB-ND</t>
  </si>
  <si>
    <t>296-1857-5-ND</t>
  </si>
  <si>
    <t>Only one needed if no flashing LED</t>
  </si>
  <si>
    <t>5% OK</t>
  </si>
  <si>
    <t>PCB</t>
  </si>
  <si>
    <t>pmillett</t>
  </si>
  <si>
    <t>www.pmillett.com</t>
  </si>
  <si>
    <t>Total</t>
  </si>
  <si>
    <t>Transistor NPN 2N3904 TO92</t>
  </si>
  <si>
    <t>Cap ceramic 0.1uF 50V</t>
  </si>
  <si>
    <t>mute</t>
  </si>
  <si>
    <t>1N5817G</t>
  </si>
  <si>
    <t>Cap tant radial 1uF 25V</t>
  </si>
  <si>
    <t>Diode Schottky 30V 1A DO41</t>
  </si>
  <si>
    <t>Mouser</t>
  </si>
  <si>
    <t>647-UVZ1E331MPD</t>
  </si>
  <si>
    <t>581-TAP156K010SCS</t>
  </si>
  <si>
    <t>581-TAP105K025SCS</t>
  </si>
  <si>
    <t>80-C320C104M5R</t>
  </si>
  <si>
    <t>863-1N5817G</t>
  </si>
  <si>
    <t>512-1N4148TA</t>
  </si>
  <si>
    <t>757-TLP222AF</t>
  </si>
  <si>
    <t>653-G6E-134P-USDC5</t>
  </si>
  <si>
    <t>512-2N3904BU</t>
  </si>
  <si>
    <t>660-CFS1/4CT52R301J</t>
  </si>
  <si>
    <t>660-SPR1CT52R4R7J</t>
  </si>
  <si>
    <t>595-TLC555CP</t>
  </si>
  <si>
    <t>926-LM2940CT-5.0NOPB</t>
  </si>
  <si>
    <t>660-MF1/4CC2491F</t>
  </si>
  <si>
    <t>660-CF1/4C204J</t>
  </si>
  <si>
    <t>660-CFS1/4CT52R474J</t>
  </si>
  <si>
    <t>660-CF1/4C205J</t>
  </si>
  <si>
    <t xml:space="preserve">660-CF1/4C471J </t>
  </si>
  <si>
    <t>KOA Speer</t>
  </si>
  <si>
    <t>KOA Speer - see Schematic for various values</t>
  </si>
  <si>
    <t>Corrected Diode Value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</si>
</sst>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18" fillId="0" borderId="0" xfId="0" applyFont="1"/>
    <xf numFmtId="49" fontId="18" fillId="0" borderId="0" xfId="0" applyNumberFormat="1" applyFont="1"/>
    <xf numFmtId="0" fontId="20" fillId="0" borderId="0" xfId="0" applyFont="1"/>
    <xf numFmtId="164" fontId="0" fillId="0" borderId="0" xfId="0" applyNumberFormat="1"/>
    <xf numFmtId="0" fontId="21" fillId="0" borderId="0" xfId="0" applyFont="1"/>
    <xf numFmtId="49" fontId="19" fillId="0" borderId="0" xfId="43" applyNumberFormat="1"/>
    <xf numFmtId="44" fontId="0" fillId="0" borderId="0" xfId="1" applyFont="1"/>
    <xf numFmtId="0" fontId="22" fillId="0" borderId="0" xfId="0" applyFont="1"/>
    <xf numFmtId="49" fontId="22" fillId="0" borderId="0" xfId="0" applyNumberFormat="1" applyFont="1" applyAlignment="1">
      <alignment horizontal="center"/>
    </xf>
    <xf numFmtId="164" fontId="0" fillId="0" borderId="10" xfId="0" applyNumberFormat="1" applyBorder="1"/>
    <xf numFmtId="44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millet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zoomScale="80" zoomScaleNormal="80" workbookViewId="0">
      <selection activeCell="C25" sqref="C25"/>
    </sheetView>
  </sheetViews>
  <sheetFormatPr defaultRowHeight="15"/>
  <cols>
    <col min="1" max="1" width="4.28515625" bestFit="1" customWidth="1"/>
    <col min="2" max="2" width="16.28515625" customWidth="1"/>
    <col min="3" max="3" width="35.7109375" customWidth="1"/>
    <col min="4" max="5" width="16.28515625" customWidth="1"/>
    <col min="6" max="6" width="9.7109375" customWidth="1"/>
    <col min="7" max="7" width="16.28515625" customWidth="1"/>
    <col min="8" max="8" width="8.7109375" customWidth="1"/>
    <col min="9" max="9" width="8.42578125" customWidth="1"/>
    <col min="10" max="10" width="42" customWidth="1"/>
    <col min="12" max="12" width="23" bestFit="1" customWidth="1"/>
    <col min="15" max="15" width="41.5703125" bestFit="1" customWidth="1"/>
  </cols>
  <sheetData>
    <row r="1" spans="1:15" s="2" customFormat="1" ht="21">
      <c r="A1" s="2" t="s">
        <v>22</v>
      </c>
      <c r="J1" s="3"/>
    </row>
    <row r="3" spans="1:15" ht="15.75">
      <c r="A3" s="4" t="s">
        <v>0</v>
      </c>
      <c r="B3" s="9" t="s">
        <v>23</v>
      </c>
      <c r="C3" s="10" t="s">
        <v>1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26</v>
      </c>
      <c r="L3" s="10" t="s">
        <v>27</v>
      </c>
      <c r="M3" s="10" t="s">
        <v>28</v>
      </c>
      <c r="N3" s="10" t="s">
        <v>29</v>
      </c>
      <c r="O3" s="10" t="s">
        <v>30</v>
      </c>
    </row>
    <row r="4" spans="1:15">
      <c r="A4">
        <v>3</v>
      </c>
      <c r="B4" t="s">
        <v>12</v>
      </c>
      <c r="C4" t="s">
        <v>31</v>
      </c>
      <c r="D4" t="s">
        <v>51</v>
      </c>
      <c r="E4" t="s">
        <v>53</v>
      </c>
      <c r="F4" t="s">
        <v>36</v>
      </c>
      <c r="G4" t="s">
        <v>52</v>
      </c>
      <c r="H4" s="8">
        <v>0.33</v>
      </c>
      <c r="I4" s="5">
        <f t="shared" ref="I4:I12" si="0">H4*A4</f>
        <v>0.99</v>
      </c>
      <c r="J4" s="1" t="s">
        <v>54</v>
      </c>
      <c r="K4" t="s">
        <v>97</v>
      </c>
      <c r="L4" t="s">
        <v>98</v>
      </c>
      <c r="M4" s="8">
        <v>0.35</v>
      </c>
      <c r="N4" s="8">
        <f>M4*A4</f>
        <v>1.0499999999999998</v>
      </c>
    </row>
    <row r="5" spans="1:15">
      <c r="A5">
        <v>2</v>
      </c>
      <c r="B5" t="s">
        <v>3</v>
      </c>
      <c r="C5" t="s">
        <v>59</v>
      </c>
      <c r="D5" t="s">
        <v>56</v>
      </c>
      <c r="E5" t="s">
        <v>57</v>
      </c>
      <c r="F5" t="s">
        <v>36</v>
      </c>
      <c r="G5" t="s">
        <v>58</v>
      </c>
      <c r="H5" s="8">
        <v>0.79</v>
      </c>
      <c r="I5" s="5">
        <f t="shared" si="0"/>
        <v>1.58</v>
      </c>
      <c r="J5" s="1" t="s">
        <v>55</v>
      </c>
      <c r="K5" t="s">
        <v>97</v>
      </c>
      <c r="L5" t="s">
        <v>99</v>
      </c>
      <c r="M5" s="8">
        <v>0.83</v>
      </c>
      <c r="N5" s="8">
        <f t="shared" ref="N5:N22" si="1">M5*A5</f>
        <v>1.66</v>
      </c>
    </row>
    <row r="6" spans="1:15">
      <c r="A6">
        <v>1</v>
      </c>
      <c r="B6" t="s">
        <v>6</v>
      </c>
      <c r="C6" t="s">
        <v>95</v>
      </c>
      <c r="D6" t="s">
        <v>56</v>
      </c>
      <c r="E6" t="s">
        <v>60</v>
      </c>
      <c r="F6" t="s">
        <v>36</v>
      </c>
      <c r="G6" t="s">
        <v>61</v>
      </c>
      <c r="H6" s="8">
        <v>0.63</v>
      </c>
      <c r="I6" s="5">
        <f t="shared" si="0"/>
        <v>0.63</v>
      </c>
      <c r="J6" s="1" t="s">
        <v>55</v>
      </c>
      <c r="K6" t="s">
        <v>97</v>
      </c>
      <c r="L6" t="s">
        <v>100</v>
      </c>
      <c r="M6" s="8">
        <v>0.63</v>
      </c>
      <c r="N6" s="8">
        <f t="shared" si="1"/>
        <v>0.63</v>
      </c>
    </row>
    <row r="7" spans="1:15">
      <c r="A7">
        <v>4</v>
      </c>
      <c r="B7" t="s">
        <v>2</v>
      </c>
      <c r="C7" t="s">
        <v>92</v>
      </c>
      <c r="D7" t="s">
        <v>62</v>
      </c>
      <c r="E7" t="s">
        <v>63</v>
      </c>
      <c r="F7" t="s">
        <v>36</v>
      </c>
      <c r="G7" t="s">
        <v>64</v>
      </c>
      <c r="H7" s="8">
        <v>0.28999999999999998</v>
      </c>
      <c r="I7" s="5">
        <f t="shared" si="0"/>
        <v>1.1599999999999999</v>
      </c>
      <c r="J7" s="1" t="s">
        <v>54</v>
      </c>
      <c r="K7" t="s">
        <v>97</v>
      </c>
      <c r="L7" t="s">
        <v>101</v>
      </c>
      <c r="M7" s="8">
        <v>0.28999999999999998</v>
      </c>
      <c r="N7" s="8">
        <f t="shared" si="1"/>
        <v>1.1599999999999999</v>
      </c>
    </row>
    <row r="8" spans="1:15">
      <c r="A8">
        <v>4</v>
      </c>
      <c r="B8" t="s">
        <v>5</v>
      </c>
      <c r="C8" t="s">
        <v>96</v>
      </c>
      <c r="D8" t="s">
        <v>65</v>
      </c>
      <c r="E8" t="s">
        <v>94</v>
      </c>
      <c r="F8" t="s">
        <v>36</v>
      </c>
      <c r="G8" t="s">
        <v>66</v>
      </c>
      <c r="H8" s="8">
        <v>0.45</v>
      </c>
      <c r="I8" s="5">
        <f t="shared" si="0"/>
        <v>1.8</v>
      </c>
      <c r="J8" s="1" t="s">
        <v>67</v>
      </c>
      <c r="K8" t="s">
        <v>97</v>
      </c>
      <c r="L8" t="s">
        <v>102</v>
      </c>
      <c r="M8" s="8">
        <v>0.42</v>
      </c>
      <c r="N8" s="8">
        <f t="shared" si="1"/>
        <v>1.68</v>
      </c>
      <c r="O8" t="s">
        <v>118</v>
      </c>
    </row>
    <row r="9" spans="1:15">
      <c r="A9">
        <v>2</v>
      </c>
      <c r="B9" t="s">
        <v>4</v>
      </c>
      <c r="C9" t="s">
        <v>32</v>
      </c>
      <c r="D9" t="s">
        <v>68</v>
      </c>
      <c r="E9" t="s">
        <v>69</v>
      </c>
      <c r="F9" t="s">
        <v>36</v>
      </c>
      <c r="G9" t="s">
        <v>70</v>
      </c>
      <c r="H9" s="8">
        <v>0.1</v>
      </c>
      <c r="I9" s="5">
        <f t="shared" si="0"/>
        <v>0.2</v>
      </c>
      <c r="J9" s="1"/>
      <c r="K9" t="s">
        <v>97</v>
      </c>
      <c r="L9" t="s">
        <v>103</v>
      </c>
      <c r="M9" s="8">
        <v>0.1</v>
      </c>
      <c r="N9" s="8">
        <f t="shared" si="1"/>
        <v>0.2</v>
      </c>
    </row>
    <row r="10" spans="1:15">
      <c r="A10">
        <v>1</v>
      </c>
      <c r="B10" t="s">
        <v>21</v>
      </c>
      <c r="C10" t="s">
        <v>33</v>
      </c>
      <c r="D10" t="s">
        <v>71</v>
      </c>
      <c r="E10" t="s">
        <v>20</v>
      </c>
      <c r="F10" t="s">
        <v>36</v>
      </c>
      <c r="G10" t="s">
        <v>72</v>
      </c>
      <c r="H10" s="8">
        <v>1.08</v>
      </c>
      <c r="I10" s="5">
        <f t="shared" si="0"/>
        <v>1.08</v>
      </c>
      <c r="J10" s="1" t="s">
        <v>73</v>
      </c>
      <c r="K10" t="s">
        <v>97</v>
      </c>
      <c r="L10" t="s">
        <v>104</v>
      </c>
      <c r="M10" s="8">
        <v>1.08</v>
      </c>
      <c r="N10" s="8">
        <f t="shared" si="1"/>
        <v>1.08</v>
      </c>
    </row>
    <row r="11" spans="1:15">
      <c r="A11">
        <v>2</v>
      </c>
      <c r="B11" t="s">
        <v>17</v>
      </c>
      <c r="C11" t="s">
        <v>34</v>
      </c>
      <c r="D11" t="s">
        <v>74</v>
      </c>
      <c r="E11" s="1" t="s">
        <v>16</v>
      </c>
      <c r="F11" t="s">
        <v>36</v>
      </c>
      <c r="G11" s="6" t="s">
        <v>75</v>
      </c>
      <c r="H11" s="8">
        <v>4.38</v>
      </c>
      <c r="I11" s="5">
        <f t="shared" si="0"/>
        <v>8.76</v>
      </c>
      <c r="J11" s="1"/>
      <c r="K11" t="s">
        <v>97</v>
      </c>
      <c r="L11" t="s">
        <v>105</v>
      </c>
      <c r="M11" s="8">
        <v>4.4400000000000004</v>
      </c>
      <c r="N11" s="8">
        <f t="shared" si="1"/>
        <v>8.8800000000000008</v>
      </c>
    </row>
    <row r="12" spans="1:15">
      <c r="A12">
        <v>1</v>
      </c>
      <c r="B12" t="s">
        <v>10</v>
      </c>
      <c r="C12" t="s">
        <v>91</v>
      </c>
      <c r="D12" t="s">
        <v>68</v>
      </c>
      <c r="E12" t="s">
        <v>76</v>
      </c>
      <c r="F12" t="s">
        <v>36</v>
      </c>
      <c r="G12" t="s">
        <v>77</v>
      </c>
      <c r="H12" s="8">
        <v>0.21</v>
      </c>
      <c r="I12" s="5">
        <f t="shared" si="0"/>
        <v>0.21</v>
      </c>
      <c r="J12" s="1"/>
      <c r="K12" t="s">
        <v>97</v>
      </c>
      <c r="L12" t="s">
        <v>106</v>
      </c>
      <c r="M12" s="8">
        <v>0.21</v>
      </c>
      <c r="N12" s="8">
        <f t="shared" si="1"/>
        <v>0.21</v>
      </c>
    </row>
    <row r="13" spans="1:15">
      <c r="A13">
        <v>1</v>
      </c>
      <c r="B13" t="s">
        <v>11</v>
      </c>
      <c r="C13" s="1" t="s">
        <v>39</v>
      </c>
      <c r="D13" s="1" t="s">
        <v>35</v>
      </c>
      <c r="F13" s="1" t="s">
        <v>36</v>
      </c>
      <c r="G13" t="s">
        <v>48</v>
      </c>
      <c r="H13" s="8">
        <v>0.1</v>
      </c>
      <c r="I13" s="5">
        <f t="shared" ref="I13:I22" si="2">H13*A13</f>
        <v>0.1</v>
      </c>
      <c r="J13" s="1" t="s">
        <v>86</v>
      </c>
      <c r="K13" t="s">
        <v>97</v>
      </c>
      <c r="L13" t="s">
        <v>107</v>
      </c>
      <c r="M13" s="8">
        <v>0.15</v>
      </c>
      <c r="N13" s="8">
        <f t="shared" si="1"/>
        <v>0.15</v>
      </c>
      <c r="O13" t="s">
        <v>116</v>
      </c>
    </row>
    <row r="14" spans="1:15">
      <c r="A14">
        <v>1</v>
      </c>
      <c r="B14" t="s">
        <v>13</v>
      </c>
      <c r="C14" s="1" t="s">
        <v>37</v>
      </c>
      <c r="D14" s="1" t="s">
        <v>35</v>
      </c>
      <c r="F14" s="1" t="s">
        <v>36</v>
      </c>
      <c r="G14" t="s">
        <v>50</v>
      </c>
      <c r="H14" s="8">
        <v>0.18</v>
      </c>
      <c r="I14" s="5">
        <f t="shared" si="2"/>
        <v>0.18</v>
      </c>
      <c r="J14" s="1" t="s">
        <v>86</v>
      </c>
      <c r="K14" t="s">
        <v>97</v>
      </c>
      <c r="L14" t="s">
        <v>108</v>
      </c>
      <c r="M14" s="8">
        <v>0.25</v>
      </c>
      <c r="N14" s="8">
        <f t="shared" si="1"/>
        <v>0.25</v>
      </c>
      <c r="O14" t="s">
        <v>116</v>
      </c>
    </row>
    <row r="15" spans="1:15">
      <c r="A15">
        <v>1</v>
      </c>
      <c r="B15" t="s">
        <v>14</v>
      </c>
      <c r="C15" s="1" t="s">
        <v>38</v>
      </c>
      <c r="D15" s="1" t="s">
        <v>35</v>
      </c>
      <c r="F15" s="1" t="s">
        <v>36</v>
      </c>
      <c r="G15" t="s">
        <v>47</v>
      </c>
      <c r="H15" s="8">
        <v>0.1</v>
      </c>
      <c r="I15" s="5">
        <f t="shared" si="2"/>
        <v>0.1</v>
      </c>
      <c r="J15" s="1" t="s">
        <v>86</v>
      </c>
      <c r="K15" t="s">
        <v>97</v>
      </c>
      <c r="L15" t="s">
        <v>115</v>
      </c>
      <c r="M15" s="8">
        <v>0.15</v>
      </c>
      <c r="N15" s="8">
        <f t="shared" si="1"/>
        <v>0.15</v>
      </c>
      <c r="O15" t="s">
        <v>116</v>
      </c>
    </row>
    <row r="16" spans="1:15">
      <c r="A16">
        <v>1</v>
      </c>
      <c r="B16" t="s">
        <v>9</v>
      </c>
      <c r="C16" s="1" t="s">
        <v>40</v>
      </c>
      <c r="D16" s="1" t="s">
        <v>35</v>
      </c>
      <c r="F16" s="1" t="s">
        <v>36</v>
      </c>
      <c r="G16" t="s">
        <v>49</v>
      </c>
      <c r="H16" s="8">
        <v>0.1</v>
      </c>
      <c r="I16" s="5">
        <f t="shared" si="2"/>
        <v>0.1</v>
      </c>
      <c r="J16" s="1" t="s">
        <v>86</v>
      </c>
      <c r="K16" t="s">
        <v>97</v>
      </c>
      <c r="L16" t="s">
        <v>114</v>
      </c>
      <c r="M16" s="8">
        <v>0.37</v>
      </c>
      <c r="N16" s="8">
        <f t="shared" si="1"/>
        <v>0.37</v>
      </c>
      <c r="O16" t="s">
        <v>117</v>
      </c>
    </row>
    <row r="17" spans="1:15">
      <c r="A17">
        <v>1</v>
      </c>
      <c r="B17" t="s">
        <v>15</v>
      </c>
      <c r="C17" s="1" t="s">
        <v>41</v>
      </c>
      <c r="D17" s="1" t="s">
        <v>35</v>
      </c>
      <c r="F17" s="1" t="s">
        <v>36</v>
      </c>
      <c r="G17" t="s">
        <v>46</v>
      </c>
      <c r="H17" s="8">
        <v>0.1</v>
      </c>
      <c r="I17" s="5">
        <f t="shared" si="2"/>
        <v>0.1</v>
      </c>
      <c r="J17" s="1" t="s">
        <v>86</v>
      </c>
      <c r="K17" t="s">
        <v>97</v>
      </c>
      <c r="L17" t="s">
        <v>113</v>
      </c>
      <c r="M17" s="8">
        <v>0.15</v>
      </c>
      <c r="N17" s="8">
        <f t="shared" si="1"/>
        <v>0.15</v>
      </c>
      <c r="O17" t="s">
        <v>116</v>
      </c>
    </row>
    <row r="18" spans="1:15">
      <c r="A18">
        <v>1</v>
      </c>
      <c r="B18" t="s">
        <v>8</v>
      </c>
      <c r="C18" s="1" t="s">
        <v>42</v>
      </c>
      <c r="D18" s="1" t="s">
        <v>35</v>
      </c>
      <c r="F18" s="1" t="s">
        <v>36</v>
      </c>
      <c r="G18" t="s">
        <v>45</v>
      </c>
      <c r="H18" s="8">
        <v>0.1</v>
      </c>
      <c r="I18" s="5">
        <f t="shared" si="2"/>
        <v>0.1</v>
      </c>
      <c r="J18" s="1" t="s">
        <v>86</v>
      </c>
      <c r="K18" t="s">
        <v>97</v>
      </c>
      <c r="L18" t="s">
        <v>112</v>
      </c>
      <c r="M18" s="8">
        <v>0.15</v>
      </c>
      <c r="N18" s="8">
        <f t="shared" si="1"/>
        <v>0.15</v>
      </c>
      <c r="O18" t="s">
        <v>116</v>
      </c>
    </row>
    <row r="19" spans="1:15">
      <c r="A19">
        <v>2</v>
      </c>
      <c r="B19" t="s">
        <v>7</v>
      </c>
      <c r="C19" s="1" t="s">
        <v>43</v>
      </c>
      <c r="D19" s="1" t="s">
        <v>35</v>
      </c>
      <c r="F19" s="1" t="s">
        <v>36</v>
      </c>
      <c r="G19" t="s">
        <v>44</v>
      </c>
      <c r="H19" s="8">
        <v>0.1</v>
      </c>
      <c r="I19" s="5">
        <f t="shared" si="2"/>
        <v>0.2</v>
      </c>
      <c r="J19" s="1" t="s">
        <v>86</v>
      </c>
      <c r="K19" t="s">
        <v>97</v>
      </c>
      <c r="L19" t="s">
        <v>111</v>
      </c>
      <c r="M19" s="8">
        <v>0.19</v>
      </c>
      <c r="N19" s="8">
        <f t="shared" si="1"/>
        <v>0.38</v>
      </c>
      <c r="O19" t="s">
        <v>116</v>
      </c>
    </row>
    <row r="20" spans="1:15">
      <c r="A20">
        <v>1</v>
      </c>
      <c r="B20" t="s">
        <v>18</v>
      </c>
      <c r="C20" s="1" t="s">
        <v>78</v>
      </c>
      <c r="D20" s="1" t="s">
        <v>80</v>
      </c>
      <c r="E20" t="s">
        <v>82</v>
      </c>
      <c r="F20" t="s">
        <v>36</v>
      </c>
      <c r="G20" t="s">
        <v>83</v>
      </c>
      <c r="H20" s="8">
        <v>1.64</v>
      </c>
      <c r="I20" s="5">
        <f t="shared" si="2"/>
        <v>1.64</v>
      </c>
      <c r="J20" s="1"/>
      <c r="K20" t="s">
        <v>97</v>
      </c>
      <c r="L20" t="s">
        <v>110</v>
      </c>
      <c r="M20" s="8">
        <v>1.53</v>
      </c>
      <c r="N20" s="8">
        <f t="shared" si="1"/>
        <v>1.53</v>
      </c>
    </row>
    <row r="21" spans="1:15">
      <c r="A21">
        <v>2</v>
      </c>
      <c r="B21" t="s">
        <v>19</v>
      </c>
      <c r="C21" s="1" t="s">
        <v>79</v>
      </c>
      <c r="D21" s="1" t="s">
        <v>80</v>
      </c>
      <c r="E21" t="s">
        <v>81</v>
      </c>
      <c r="F21" t="s">
        <v>36</v>
      </c>
      <c r="G21" t="s">
        <v>84</v>
      </c>
      <c r="H21" s="8">
        <v>0.85</v>
      </c>
      <c r="I21" s="5">
        <f t="shared" si="2"/>
        <v>1.7</v>
      </c>
      <c r="J21" s="1" t="s">
        <v>85</v>
      </c>
      <c r="K21" t="s">
        <v>97</v>
      </c>
      <c r="L21" t="s">
        <v>109</v>
      </c>
      <c r="M21" s="8">
        <v>0.84</v>
      </c>
      <c r="N21" s="8">
        <f t="shared" si="1"/>
        <v>1.68</v>
      </c>
    </row>
    <row r="22" spans="1:15">
      <c r="A22">
        <v>1</v>
      </c>
      <c r="C22" s="1" t="s">
        <v>87</v>
      </c>
      <c r="D22" s="1" t="s">
        <v>88</v>
      </c>
      <c r="E22" t="s">
        <v>93</v>
      </c>
      <c r="H22" s="8">
        <v>18</v>
      </c>
      <c r="I22" s="5">
        <f t="shared" si="2"/>
        <v>18</v>
      </c>
      <c r="J22" s="7" t="s">
        <v>89</v>
      </c>
      <c r="K22" s="1" t="s">
        <v>88</v>
      </c>
      <c r="M22" s="8">
        <f>H22</f>
        <v>18</v>
      </c>
      <c r="N22" s="8">
        <f t="shared" si="1"/>
        <v>18</v>
      </c>
    </row>
    <row r="23" spans="1:15" ht="15.75" thickBot="1"/>
    <row r="24" spans="1:15" ht="15.75" thickBot="1">
      <c r="M24" t="s">
        <v>90</v>
      </c>
      <c r="N24" s="12">
        <f>SUM(N4:N22)</f>
        <v>39.36</v>
      </c>
    </row>
    <row r="25" spans="1:15">
      <c r="H25" t="s">
        <v>90</v>
      </c>
      <c r="I25" s="11">
        <f>SUM(I4:I22)</f>
        <v>38.63000000000001</v>
      </c>
    </row>
  </sheetData>
  <sortState ref="A4:O21">
    <sortCondition ref="B4:B21"/>
  </sortState>
  <hyperlinks>
    <hyperlink ref="J22" r:id="rId1"/>
  </hyperlinks>
  <pageMargins left="0.7" right="0.7" top="0.75" bottom="0.75" header="0.3" footer="0.3"/>
  <pageSetup scale="7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mute</vt:lpstr>
      <vt:lpstr>mute!Print_Area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John Fanucchi</cp:lastModifiedBy>
  <cp:lastPrinted>2015-08-30T20:09:29Z</cp:lastPrinted>
  <dcterms:created xsi:type="dcterms:W3CDTF">2015-08-30T19:55:23Z</dcterms:created>
  <dcterms:modified xsi:type="dcterms:W3CDTF">2018-10-03T04:36:47Z</dcterms:modified>
</cp:coreProperties>
</file>