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illett\Dropbox\DIY\AudioPS\15_25VA\"/>
    </mc:Choice>
  </mc:AlternateContent>
  <bookViews>
    <workbookView xWindow="0" yWindow="0" windowWidth="16230" windowHeight="9830"/>
  </bookViews>
  <sheets>
    <sheet name="PS1525" sheetId="1" r:id="rId1"/>
  </sheets>
  <calcPr calcId="152511"/>
</workbook>
</file>

<file path=xl/calcChain.xml><?xml version="1.0" encoding="utf-8"?>
<calcChain xmlns="http://schemas.openxmlformats.org/spreadsheetml/2006/main">
  <c r="J16" i="1" l="1"/>
  <c r="J65" i="1"/>
  <c r="J64" i="1"/>
  <c r="J23" i="1"/>
  <c r="J22" i="1"/>
  <c r="J21" i="1"/>
  <c r="J20" i="1"/>
  <c r="J25" i="1"/>
  <c r="J24" i="1"/>
  <c r="J41" i="1"/>
  <c r="J40" i="1"/>
  <c r="J39" i="1"/>
  <c r="J38" i="1"/>
  <c r="J37" i="1"/>
  <c r="J36" i="1"/>
  <c r="J35" i="1"/>
  <c r="J34" i="1"/>
  <c r="J33" i="1"/>
  <c r="J32" i="1"/>
  <c r="J31" i="1"/>
  <c r="J30" i="1"/>
  <c r="J47" i="1"/>
  <c r="J46" i="1"/>
  <c r="J45" i="1"/>
  <c r="J44" i="1"/>
  <c r="J43" i="1"/>
  <c r="J42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63" i="1"/>
  <c r="J62" i="1"/>
  <c r="J61" i="1"/>
  <c r="J29" i="1"/>
  <c r="J28" i="1"/>
  <c r="J27" i="1"/>
  <c r="J19" i="1"/>
  <c r="J18" i="1"/>
  <c r="J17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I69" i="1" l="1"/>
  <c r="I68" i="1"/>
</calcChain>
</file>

<file path=xl/sharedStrings.xml><?xml version="1.0" encoding="utf-8"?>
<sst xmlns="http://schemas.openxmlformats.org/spreadsheetml/2006/main" count="456" uniqueCount="249">
  <si>
    <t>Qty</t>
  </si>
  <si>
    <t>C1, C2, C3, C4</t>
  </si>
  <si>
    <t>LED1</t>
  </si>
  <si>
    <t>F1</t>
  </si>
  <si>
    <t>TS1</t>
  </si>
  <si>
    <t>T1</t>
  </si>
  <si>
    <t>RV1, RV2</t>
  </si>
  <si>
    <t>C9, C10</t>
  </si>
  <si>
    <t>R1, R3</t>
  </si>
  <si>
    <t>L1, L2</t>
  </si>
  <si>
    <t>JP1, JP2, JP3, JP4</t>
  </si>
  <si>
    <t>U1, U2</t>
  </si>
  <si>
    <t>D1, D2, D3, D4, D5, D6, D7, D8</t>
  </si>
  <si>
    <t>Z1</t>
  </si>
  <si>
    <t>HS1, HS2</t>
  </si>
  <si>
    <t>TS2</t>
  </si>
  <si>
    <t>VCS</t>
  </si>
  <si>
    <t>C5, C6, C7, C8</t>
  </si>
  <si>
    <t>Ref Des</t>
  </si>
  <si>
    <t>Supply Version</t>
  </si>
  <si>
    <t>15VA 5-7VDC</t>
  </si>
  <si>
    <t>15VA 7-10VDC</t>
  </si>
  <si>
    <t>15VA 10-13VDC</t>
  </si>
  <si>
    <t>15VA 18-22VDC</t>
  </si>
  <si>
    <t>15VA 22-28VDC</t>
  </si>
  <si>
    <t>15VA 13-18VDC</t>
  </si>
  <si>
    <t>25VA 5-7VDC</t>
  </si>
  <si>
    <t>25VA 7-10VDC</t>
  </si>
  <si>
    <t>25VA 10-13VDC</t>
  </si>
  <si>
    <t>25VA 13-18VDC</t>
  </si>
  <si>
    <t>25VA 18-22VDC</t>
  </si>
  <si>
    <t>25VA 22-28VDC</t>
  </si>
  <si>
    <t>7-10VDC</t>
  </si>
  <si>
    <t>10-13VDC</t>
  </si>
  <si>
    <t>13-18VDC</t>
  </si>
  <si>
    <t>18-22VDC</t>
  </si>
  <si>
    <t>22-28VDC</t>
  </si>
  <si>
    <t>5-7VDC</t>
  </si>
  <si>
    <t>R2, R4</t>
  </si>
  <si>
    <t>R5, R6</t>
  </si>
  <si>
    <t>All</t>
  </si>
  <si>
    <t>15VA</t>
  </si>
  <si>
    <t>25VA</t>
  </si>
  <si>
    <t>15VA 120VAC</t>
  </si>
  <si>
    <t>15VA 240VAC</t>
  </si>
  <si>
    <t>25VA 120VAC</t>
  </si>
  <si>
    <t>25VA 240VAC</t>
  </si>
  <si>
    <t>Description</t>
  </si>
  <si>
    <t>Electrolytic Cap Snap-In 10000uF 16V 25mmx25mm</t>
  </si>
  <si>
    <t>Electrolytic Cap Snap-In 6800uF 25V 25mmx25mm</t>
  </si>
  <si>
    <t>Electrolytic Cap Snap-In 4700uF 35V 25mmx25mm</t>
  </si>
  <si>
    <t>Electrolytic Cap Snap-In 15000uF 16V 25mmx35mm</t>
  </si>
  <si>
    <t>Electrolytic Cap Snap-In 10000uF 25V 25mmx35mm</t>
  </si>
  <si>
    <t>Electrolytic Cap Snap-In 6800uF 35V 25mmx35mm</t>
  </si>
  <si>
    <t>Electrolytic Cap Raial 1000uF 35V 13mm dia 5mm LS</t>
  </si>
  <si>
    <t>Fuse 5mm x 20mm 200mA 250V Type T</t>
  </si>
  <si>
    <t>Fuse 5mm x 20mm 100mA 250V Type T</t>
  </si>
  <si>
    <t>Fuse 5mm x 20mm 315mA 250V Type T</t>
  </si>
  <si>
    <t>Fuse 5mm x 20mm 160mA 250V Type T</t>
  </si>
  <si>
    <t>Manufacturer</t>
  </si>
  <si>
    <t>Mfg PN</t>
  </si>
  <si>
    <t>Heatsink Extruded 1.65" x 1" x 1" Tall</t>
  </si>
  <si>
    <t>Wakefield</t>
  </si>
  <si>
    <t>Heatsink Extruded 1.65" x 1" x 1.5" Tall</t>
  </si>
  <si>
    <t>Vendor</t>
  </si>
  <si>
    <t>Vendor PN</t>
  </si>
  <si>
    <t>Mouser</t>
  </si>
  <si>
    <t>Soldered Wire Jumpers</t>
  </si>
  <si>
    <t>Wurth</t>
  </si>
  <si>
    <t>744772047</t>
  </si>
  <si>
    <t>710-744772047</t>
  </si>
  <si>
    <t>4.7uH 15-20mOhms Radial 10mm(max) dia 5mm LS</t>
  </si>
  <si>
    <t>Dual Staked LED 3mm RA PCB</t>
  </si>
  <si>
    <t>Kingbright</t>
  </si>
  <si>
    <t>WP934MD/2GD</t>
  </si>
  <si>
    <t>604-WP934MD/2GD</t>
  </si>
  <si>
    <t>Cost Ea</t>
  </si>
  <si>
    <t>Resistor 121 ohm 1% 1/4W</t>
  </si>
  <si>
    <t>Yageo</t>
  </si>
  <si>
    <t>603-MFR-25FRF52-121R</t>
  </si>
  <si>
    <t>Resistor 1k ohm 1% 1/4W</t>
  </si>
  <si>
    <t>Resistor 1.5k ohm 1% 1/4W</t>
  </si>
  <si>
    <t>Resistor 2k ohm 1% 1/4W</t>
  </si>
  <si>
    <t>Resistor 3k ohm 1% 1/4W</t>
  </si>
  <si>
    <t>Resistor 3.9k ohm 1% 1/4W</t>
  </si>
  <si>
    <t>Resistor 620 ohm 1% 1/4W</t>
  </si>
  <si>
    <t>MFR-25FBF52-620R</t>
  </si>
  <si>
    <t>MFR-25FBF52-121R</t>
  </si>
  <si>
    <t>MFR-25FBF52-1K</t>
  </si>
  <si>
    <t>MFR-25FBF52-1K5</t>
  </si>
  <si>
    <t>MFR-25FBF52-3K</t>
  </si>
  <si>
    <t>MFR-25FBF52-2K</t>
  </si>
  <si>
    <t>MFR-25FBF52-3K9</t>
  </si>
  <si>
    <t>603-MFR-25FBF52-620R</t>
  </si>
  <si>
    <t>603-MFR-25FBF52-1K</t>
  </si>
  <si>
    <t>603-MFR-25FBF52-1K5</t>
  </si>
  <si>
    <t>603-MFR-25FBF52-2K</t>
  </si>
  <si>
    <t>603-MFR-25FBF52-3K</t>
  </si>
  <si>
    <t>603-MFR-25FBF52-3K9</t>
  </si>
  <si>
    <t>Resistor 357 ohm 1% 1/4W</t>
  </si>
  <si>
    <t>Resistor 536 ohm 1% 1/4W</t>
  </si>
  <si>
    <t>Resistor 825 ohm 1% 1/4W</t>
  </si>
  <si>
    <t>Resistor 1.13k ohm 1% 1/4W</t>
  </si>
  <si>
    <t>MFR-25FBF52-357R</t>
  </si>
  <si>
    <t>MFR-25FBF52-536R</t>
  </si>
  <si>
    <t>MFR-25FBF52-825R</t>
  </si>
  <si>
    <t>MFR-25FBF52-1K13</t>
  </si>
  <si>
    <t>603-MFR-25FBF52-357R</t>
  </si>
  <si>
    <t>603-MFR-25FBF52-536R</t>
  </si>
  <si>
    <t>603-MFR-25FBF52-825R</t>
  </si>
  <si>
    <t>603-MFR-25FBF52-1K13</t>
  </si>
  <si>
    <t>Trimpot 1/4" 12T Top Adj 200 ohm</t>
  </si>
  <si>
    <t>BI / TT</t>
  </si>
  <si>
    <t>Trimpot 1/4" 12T Top Adj 500 ohm</t>
  </si>
  <si>
    <t>Trimpot 1/4" 12T Top Adj 1k ohm</t>
  </si>
  <si>
    <t>64WR1KLF</t>
  </si>
  <si>
    <t>64WR200LF</t>
  </si>
  <si>
    <t>64WR500LF</t>
  </si>
  <si>
    <t>858-64WR200LF</t>
  </si>
  <si>
    <t>858-64WR500LF</t>
  </si>
  <si>
    <t>858-64WR1KLF</t>
  </si>
  <si>
    <t>Transformer 15VA 2x 7VAC</t>
  </si>
  <si>
    <t>DigiKey</t>
  </si>
  <si>
    <t>Transformer 15VA 2x 9VAC</t>
  </si>
  <si>
    <t>Transformer 15VA 2x 12VAC</t>
  </si>
  <si>
    <t>Transformer 15VA 2x 15VAC</t>
  </si>
  <si>
    <t>Transformer 15VA 2x 18VAC</t>
  </si>
  <si>
    <t>Transformer 15VA 2x 22VAC</t>
  </si>
  <si>
    <t>Amgis</t>
  </si>
  <si>
    <t>L01-6350</t>
  </si>
  <si>
    <t>L01-6351</t>
  </si>
  <si>
    <t>L01-6353</t>
  </si>
  <si>
    <t>L01-6354</t>
  </si>
  <si>
    <t>TE2250-ND</t>
  </si>
  <si>
    <t>TE2251-ND</t>
  </si>
  <si>
    <t>TE2253-ND</t>
  </si>
  <si>
    <t>TE2254-ND</t>
  </si>
  <si>
    <t>TE2255-ND</t>
  </si>
  <si>
    <t>Cost Ext</t>
  </si>
  <si>
    <t>Transformer 25VA 2x 7VAC</t>
  </si>
  <si>
    <t>Transformer 25VA 2x 9VAC</t>
  </si>
  <si>
    <t>Transformer 25VA 2x 12VAC</t>
  </si>
  <si>
    <t>Transformer 25VA 2x 15VAC</t>
  </si>
  <si>
    <t>Transformer 25VA 2x 18VAC</t>
  </si>
  <si>
    <t>Transformer 25VA 2x 22VAC</t>
  </si>
  <si>
    <t>L01-6355</t>
  </si>
  <si>
    <t>L01-6360</t>
  </si>
  <si>
    <t>L01-6361</t>
  </si>
  <si>
    <t>L01-6362</t>
  </si>
  <si>
    <t>L01-6364</t>
  </si>
  <si>
    <t>TE2256-ND</t>
  </si>
  <si>
    <t>TE2257-ND</t>
  </si>
  <si>
    <t>TE2258-ND</t>
  </si>
  <si>
    <t>TE2260-ND</t>
  </si>
  <si>
    <t>L01-6363</t>
  </si>
  <si>
    <t>L01-6365</t>
  </si>
  <si>
    <t>TE2261-ND</t>
  </si>
  <si>
    <t>TE2259-ND</t>
  </si>
  <si>
    <t>TE2252-ND</t>
  </si>
  <si>
    <t>L01-6352</t>
  </si>
  <si>
    <t>Alternates</t>
  </si>
  <si>
    <t>Talema 70050K</t>
  </si>
  <si>
    <t>Talema 70051K</t>
  </si>
  <si>
    <t>Talema 70052K</t>
  </si>
  <si>
    <t>Talema 70053K</t>
  </si>
  <si>
    <t>Talema 70054K</t>
  </si>
  <si>
    <t>Talema 70060K</t>
  </si>
  <si>
    <t>Talema 70061K</t>
  </si>
  <si>
    <t>Talema 70062K</t>
  </si>
  <si>
    <t>Talema 70063K</t>
  </si>
  <si>
    <t>Talema 70064K</t>
  </si>
  <si>
    <t>Aavid 529702B02500G</t>
  </si>
  <si>
    <t>Aavid 529802B02500G</t>
  </si>
  <si>
    <t>Keystone</t>
  </si>
  <si>
    <t>Fuse Holder 5x20mm 22.5mm LS</t>
  </si>
  <si>
    <t>4628</t>
  </si>
  <si>
    <t>534-4268</t>
  </si>
  <si>
    <t>Schurter</t>
  </si>
  <si>
    <t>0034.3110</t>
  </si>
  <si>
    <t>0034.3107</t>
  </si>
  <si>
    <t>0034.3112</t>
  </si>
  <si>
    <t>0034.3109</t>
  </si>
  <si>
    <t>693-0034.3110</t>
  </si>
  <si>
    <t>693-0034.3107</t>
  </si>
  <si>
    <t>693-0034.3112</t>
  </si>
  <si>
    <t>693-0034.3109</t>
  </si>
  <si>
    <t>Phoenix Contact</t>
  </si>
  <si>
    <t>1729144</t>
  </si>
  <si>
    <t>Terminal Block 5.08mm 4 pos</t>
  </si>
  <si>
    <t>Terminal Block 5.08mm 3 pos</t>
  </si>
  <si>
    <t>651-1729144</t>
  </si>
  <si>
    <t>1729131</t>
  </si>
  <si>
    <t>651-1729131</t>
  </si>
  <si>
    <t>Analog Devices (LTC)</t>
  </si>
  <si>
    <t>LT1085IT#PBF-ND</t>
  </si>
  <si>
    <t>LT1085IT#PBF</t>
  </si>
  <si>
    <t>240VAC Input</t>
  </si>
  <si>
    <t>120VAC Input</t>
  </si>
  <si>
    <t>Littlefuse</t>
  </si>
  <si>
    <t>V130LA5P</t>
  </si>
  <si>
    <t>576-V130LA5P</t>
  </si>
  <si>
    <t>V250LA10P</t>
  </si>
  <si>
    <t>576-V250LA10P</t>
  </si>
  <si>
    <t>Linear Voltage Regulator 3A Adjustable TO-220</t>
  </si>
  <si>
    <t>Nichicon</t>
  </si>
  <si>
    <t>Vishay</t>
  </si>
  <si>
    <t>MBRF1045-E3/45</t>
  </si>
  <si>
    <t>625-MBRF1045-E3</t>
  </si>
  <si>
    <t>Any MBR1045 type</t>
  </si>
  <si>
    <t>Schottky Rectifier 10A 45V TO-220FP</t>
  </si>
  <si>
    <t>UKW1V102MHD</t>
  </si>
  <si>
    <t>647-UKW1V102MHD</t>
  </si>
  <si>
    <t>UKW1V102MHDTO, others</t>
  </si>
  <si>
    <t>Electrolytic Cap 10uF 35V 5mm dia 2mm LS</t>
  </si>
  <si>
    <t>UPS1V100MDD</t>
  </si>
  <si>
    <t>647-UPS1V100MDD</t>
  </si>
  <si>
    <t>LGU1C103MELA</t>
  </si>
  <si>
    <t>647-LGU1C103MELA</t>
  </si>
  <si>
    <t>LGU1E682MELA</t>
  </si>
  <si>
    <t>647-LGU1E682MELA</t>
  </si>
  <si>
    <t>CDE</t>
  </si>
  <si>
    <t>SLPX472M035C1P3</t>
  </si>
  <si>
    <t>598-SLPX472M035C1P3</t>
  </si>
  <si>
    <t>SLPX682M035C3P3</t>
  </si>
  <si>
    <t>598-SLPX682M035C3P3</t>
  </si>
  <si>
    <t>SLPX103M025C3P3</t>
  </si>
  <si>
    <t>338-4409-ND</t>
  </si>
  <si>
    <t>SLPX153M016C3P3</t>
  </si>
  <si>
    <t>598-SLPX153M016C3P3</t>
  </si>
  <si>
    <t>Any same max size &amp; min voltage, capacitance</t>
  </si>
  <si>
    <t>Any same max size, same capacitance</t>
  </si>
  <si>
    <r>
      <t xml:space="preserve">Any that fit , 15 mohm </t>
    </r>
    <r>
      <rPr>
        <i/>
        <sz val="11"/>
        <color theme="1"/>
        <rFont val="Calibri"/>
        <family val="2"/>
        <scheme val="minor"/>
      </rPr>
      <t>minimum</t>
    </r>
    <r>
      <rPr>
        <sz val="11"/>
        <color theme="1"/>
        <rFont val="Calibri"/>
        <family val="2"/>
        <scheme val="minor"/>
      </rPr>
      <t xml:space="preserve"> resistance</t>
    </r>
  </si>
  <si>
    <t>Can use 1 or 2 discrete 3mm LEDs</t>
  </si>
  <si>
    <t>Any 1/4W 1%</t>
  </si>
  <si>
    <t>Bourns 3266X-1-201LF</t>
  </si>
  <si>
    <t>Bourns 3266X-1-501LF</t>
  </si>
  <si>
    <t>Bourns 3266X-1-102LF</t>
  </si>
  <si>
    <t>Other 5.08mm or solder wires in directly</t>
  </si>
  <si>
    <t>LT1084 for &lt;3A output current</t>
  </si>
  <si>
    <t>Others 10mm same voltage</t>
  </si>
  <si>
    <t>Metal Oxide Varistor 10mm dia 130V (optional)</t>
  </si>
  <si>
    <t>Metal Oxide Varistor 10mm dia 250V (optional)</t>
  </si>
  <si>
    <t>Total (min)</t>
  </si>
  <si>
    <t>Total (max)</t>
  </si>
  <si>
    <t>Other 5x20mm slow blow</t>
  </si>
  <si>
    <t>657-10ABPE</t>
  </si>
  <si>
    <t>567-657-10ABPE</t>
  </si>
  <si>
    <t>567-657-15ABPE</t>
  </si>
  <si>
    <t>657-15ABPE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</si>
</sst>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9" fontId="0" fillId="0" borderId="0" xfId="1" applyNumberFormat="1" applyFont="1" applyAlignment="1">
      <alignment vertical="center"/>
    </xf>
    <xf numFmtId="0" fontId="0" fillId="0" borderId="0" xfId="1" applyNumberFormat="1" applyFont="1" applyAlignment="1">
      <alignment vertical="center"/>
    </xf>
    <xf numFmtId="49" fontId="0" fillId="33" borderId="0" xfId="0" applyNumberFormat="1" applyFill="1" applyAlignment="1">
      <alignment vertical="center"/>
    </xf>
    <xf numFmtId="44" fontId="0" fillId="33" borderId="0" xfId="1" applyFont="1" applyFill="1" applyAlignment="1">
      <alignment vertical="center"/>
    </xf>
    <xf numFmtId="0" fontId="0" fillId="33" borderId="0" xfId="1" applyNumberFormat="1" applyFont="1" applyFill="1" applyAlignment="1">
      <alignment vertical="center"/>
    </xf>
    <xf numFmtId="0" fontId="0" fillId="33" borderId="0" xfId="0" applyFill="1" applyAlignment="1">
      <alignment vertical="center"/>
    </xf>
    <xf numFmtId="0" fontId="0" fillId="33" borderId="0" xfId="0" applyFill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9"/>
  <sheetViews>
    <sheetView tabSelected="1" topLeftCell="A22" zoomScaleNormal="100" workbookViewId="0">
      <selection activeCell="B42" sqref="B42:B47"/>
    </sheetView>
  </sheetViews>
  <sheetFormatPr defaultRowHeight="14.5" x14ac:dyDescent="0.35"/>
  <cols>
    <col min="1" max="1" width="3.7265625" style="1" bestFit="1" customWidth="1"/>
    <col min="2" max="2" width="25.7265625" style="3" bestFit="1" customWidth="1"/>
    <col min="3" max="3" width="25.7265625" style="3" customWidth="1"/>
    <col min="4" max="4" width="47.81640625" style="3" customWidth="1"/>
    <col min="5" max="8" width="22.26953125" style="3" customWidth="1"/>
    <col min="9" max="10" width="10.6328125" style="4" customWidth="1"/>
    <col min="11" max="11" width="47.90625" style="6" customWidth="1"/>
    <col min="12" max="16384" width="8.7265625" style="3"/>
  </cols>
  <sheetData>
    <row r="2" spans="1:11" x14ac:dyDescent="0.35">
      <c r="A2" s="1" t="s">
        <v>0</v>
      </c>
      <c r="B2" s="2" t="s">
        <v>18</v>
      </c>
      <c r="C2" s="2" t="s">
        <v>19</v>
      </c>
      <c r="D2" s="2" t="s">
        <v>47</v>
      </c>
      <c r="E2" s="2" t="s">
        <v>59</v>
      </c>
      <c r="F2" s="2" t="s">
        <v>60</v>
      </c>
      <c r="G2" s="2" t="s">
        <v>64</v>
      </c>
      <c r="H2" s="2" t="s">
        <v>65</v>
      </c>
      <c r="I2" s="5" t="s">
        <v>76</v>
      </c>
      <c r="J2" s="5" t="s">
        <v>138</v>
      </c>
      <c r="K2" s="6" t="s">
        <v>160</v>
      </c>
    </row>
    <row r="3" spans="1:11" x14ac:dyDescent="0.35">
      <c r="B3" s="2"/>
      <c r="C3" s="2"/>
      <c r="D3" s="2"/>
      <c r="E3" s="2"/>
      <c r="F3" s="2"/>
      <c r="G3" s="2"/>
      <c r="H3" s="2"/>
      <c r="J3" s="4">
        <f>I3*$A$4</f>
        <v>0</v>
      </c>
    </row>
    <row r="4" spans="1:11" x14ac:dyDescent="0.35">
      <c r="A4" s="12">
        <v>4</v>
      </c>
      <c r="B4" s="13" t="s">
        <v>1</v>
      </c>
      <c r="C4" s="2" t="s">
        <v>20</v>
      </c>
      <c r="D4" s="2" t="s">
        <v>48</v>
      </c>
      <c r="E4" s="2" t="s">
        <v>204</v>
      </c>
      <c r="F4" s="2" t="s">
        <v>216</v>
      </c>
      <c r="G4" s="2" t="s">
        <v>66</v>
      </c>
      <c r="H4" s="2" t="s">
        <v>217</v>
      </c>
      <c r="I4" s="4">
        <v>3.73</v>
      </c>
      <c r="J4" s="4">
        <f t="shared" ref="J4:J15" si="0">I4*$A$4</f>
        <v>14.92</v>
      </c>
      <c r="K4" s="6" t="s">
        <v>229</v>
      </c>
    </row>
    <row r="5" spans="1:11" s="10" customFormat="1" x14ac:dyDescent="0.35">
      <c r="A5" s="12"/>
      <c r="B5" s="13"/>
      <c r="C5" s="7" t="s">
        <v>21</v>
      </c>
      <c r="D5" s="7" t="s">
        <v>48</v>
      </c>
      <c r="E5" s="7" t="s">
        <v>204</v>
      </c>
      <c r="F5" s="7" t="s">
        <v>216</v>
      </c>
      <c r="G5" s="7" t="s">
        <v>66</v>
      </c>
      <c r="H5" s="7" t="s">
        <v>217</v>
      </c>
      <c r="I5" s="8">
        <v>3.73</v>
      </c>
      <c r="J5" s="8">
        <f t="shared" si="0"/>
        <v>14.92</v>
      </c>
      <c r="K5" s="9" t="s">
        <v>229</v>
      </c>
    </row>
    <row r="6" spans="1:11" x14ac:dyDescent="0.35">
      <c r="A6" s="12"/>
      <c r="B6" s="13"/>
      <c r="C6" s="2" t="s">
        <v>22</v>
      </c>
      <c r="D6" s="2" t="s">
        <v>49</v>
      </c>
      <c r="E6" s="2" t="s">
        <v>204</v>
      </c>
      <c r="F6" t="s">
        <v>218</v>
      </c>
      <c r="G6" s="2" t="s">
        <v>66</v>
      </c>
      <c r="H6" t="s">
        <v>219</v>
      </c>
      <c r="I6" s="4">
        <v>3.73</v>
      </c>
      <c r="J6" s="4">
        <f t="shared" si="0"/>
        <v>14.92</v>
      </c>
      <c r="K6" s="6" t="s">
        <v>229</v>
      </c>
    </row>
    <row r="7" spans="1:11" s="10" customFormat="1" x14ac:dyDescent="0.35">
      <c r="A7" s="12"/>
      <c r="B7" s="13"/>
      <c r="C7" s="7" t="s">
        <v>25</v>
      </c>
      <c r="D7" s="7" t="s">
        <v>49</v>
      </c>
      <c r="E7" s="7" t="s">
        <v>204</v>
      </c>
      <c r="F7" s="11" t="s">
        <v>218</v>
      </c>
      <c r="G7" s="7" t="s">
        <v>66</v>
      </c>
      <c r="H7" s="11" t="s">
        <v>219</v>
      </c>
      <c r="I7" s="8">
        <v>3.73</v>
      </c>
      <c r="J7" s="8">
        <f t="shared" si="0"/>
        <v>14.92</v>
      </c>
      <c r="K7" s="9" t="s">
        <v>229</v>
      </c>
    </row>
    <row r="8" spans="1:11" x14ac:dyDescent="0.35">
      <c r="A8" s="12"/>
      <c r="B8" s="13"/>
      <c r="C8" s="2" t="s">
        <v>23</v>
      </c>
      <c r="D8" s="2" t="s">
        <v>50</v>
      </c>
      <c r="E8" s="2" t="s">
        <v>220</v>
      </c>
      <c r="F8" t="s">
        <v>221</v>
      </c>
      <c r="G8" s="2" t="s">
        <v>66</v>
      </c>
      <c r="H8" s="2" t="s">
        <v>222</v>
      </c>
      <c r="I8" s="4">
        <v>2.35</v>
      </c>
      <c r="J8" s="4">
        <f t="shared" si="0"/>
        <v>9.4</v>
      </c>
      <c r="K8" s="6" t="s">
        <v>229</v>
      </c>
    </row>
    <row r="9" spans="1:11" s="10" customFormat="1" x14ac:dyDescent="0.35">
      <c r="A9" s="12"/>
      <c r="B9" s="13"/>
      <c r="C9" s="7" t="s">
        <v>24</v>
      </c>
      <c r="D9" s="7" t="s">
        <v>50</v>
      </c>
      <c r="E9" s="7" t="s">
        <v>220</v>
      </c>
      <c r="F9" s="11" t="s">
        <v>221</v>
      </c>
      <c r="G9" s="7" t="s">
        <v>66</v>
      </c>
      <c r="H9" s="7" t="s">
        <v>222</v>
      </c>
      <c r="I9" s="8">
        <v>2.3540000000000001</v>
      </c>
      <c r="J9" s="8">
        <f t="shared" si="0"/>
        <v>9.4160000000000004</v>
      </c>
      <c r="K9" s="9" t="s">
        <v>229</v>
      </c>
    </row>
    <row r="10" spans="1:11" x14ac:dyDescent="0.35">
      <c r="A10" s="12"/>
      <c r="B10" s="13"/>
      <c r="C10" s="2" t="s">
        <v>26</v>
      </c>
      <c r="D10" s="2" t="s">
        <v>51</v>
      </c>
      <c r="E10" s="2" t="s">
        <v>220</v>
      </c>
      <c r="F10" t="s">
        <v>227</v>
      </c>
      <c r="G10" s="2" t="s">
        <v>66</v>
      </c>
      <c r="H10" t="s">
        <v>228</v>
      </c>
      <c r="I10" s="4">
        <v>2.67</v>
      </c>
      <c r="J10" s="4">
        <f t="shared" si="0"/>
        <v>10.68</v>
      </c>
      <c r="K10" s="6" t="s">
        <v>229</v>
      </c>
    </row>
    <row r="11" spans="1:11" s="10" customFormat="1" x14ac:dyDescent="0.35">
      <c r="A11" s="12"/>
      <c r="B11" s="13"/>
      <c r="C11" s="7" t="s">
        <v>27</v>
      </c>
      <c r="D11" s="7" t="s">
        <v>51</v>
      </c>
      <c r="E11" s="7" t="s">
        <v>220</v>
      </c>
      <c r="F11" s="11" t="s">
        <v>227</v>
      </c>
      <c r="G11" s="7" t="s">
        <v>66</v>
      </c>
      <c r="H11" s="11" t="s">
        <v>228</v>
      </c>
      <c r="I11" s="8">
        <v>2.67</v>
      </c>
      <c r="J11" s="8">
        <f t="shared" si="0"/>
        <v>10.68</v>
      </c>
      <c r="K11" s="9" t="s">
        <v>229</v>
      </c>
    </row>
    <row r="12" spans="1:11" x14ac:dyDescent="0.35">
      <c r="A12" s="12"/>
      <c r="B12" s="13"/>
      <c r="C12" s="2" t="s">
        <v>28</v>
      </c>
      <c r="D12" s="2" t="s">
        <v>52</v>
      </c>
      <c r="E12" s="2" t="s">
        <v>220</v>
      </c>
      <c r="F12" t="s">
        <v>225</v>
      </c>
      <c r="G12" s="2" t="s">
        <v>122</v>
      </c>
      <c r="H12" s="2" t="s">
        <v>226</v>
      </c>
      <c r="I12" s="4">
        <v>2.71</v>
      </c>
      <c r="J12" s="4">
        <f t="shared" si="0"/>
        <v>10.84</v>
      </c>
      <c r="K12" s="6" t="s">
        <v>229</v>
      </c>
    </row>
    <row r="13" spans="1:11" s="10" customFormat="1" x14ac:dyDescent="0.35">
      <c r="A13" s="12"/>
      <c r="B13" s="13"/>
      <c r="C13" s="7" t="s">
        <v>29</v>
      </c>
      <c r="D13" s="7" t="s">
        <v>52</v>
      </c>
      <c r="E13" s="7" t="s">
        <v>220</v>
      </c>
      <c r="F13" s="11" t="s">
        <v>225</v>
      </c>
      <c r="G13" s="7" t="s">
        <v>122</v>
      </c>
      <c r="H13" s="7" t="s">
        <v>226</v>
      </c>
      <c r="I13" s="8">
        <v>2.71</v>
      </c>
      <c r="J13" s="8">
        <f t="shared" si="0"/>
        <v>10.84</v>
      </c>
      <c r="K13" s="9" t="s">
        <v>229</v>
      </c>
    </row>
    <row r="14" spans="1:11" x14ac:dyDescent="0.35">
      <c r="A14" s="12"/>
      <c r="B14" s="13"/>
      <c r="C14" s="2" t="s">
        <v>30</v>
      </c>
      <c r="D14" s="2" t="s">
        <v>53</v>
      </c>
      <c r="E14" s="2" t="s">
        <v>220</v>
      </c>
      <c r="F14" t="s">
        <v>223</v>
      </c>
      <c r="G14" s="2" t="s">
        <v>66</v>
      </c>
      <c r="H14" t="s">
        <v>224</v>
      </c>
      <c r="I14" s="4">
        <v>2.88</v>
      </c>
      <c r="J14" s="4">
        <f t="shared" si="0"/>
        <v>11.52</v>
      </c>
      <c r="K14" s="6" t="s">
        <v>229</v>
      </c>
    </row>
    <row r="15" spans="1:11" s="10" customFormat="1" x14ac:dyDescent="0.35">
      <c r="A15" s="12"/>
      <c r="B15" s="13"/>
      <c r="C15" s="7" t="s">
        <v>31</v>
      </c>
      <c r="D15" s="7" t="s">
        <v>53</v>
      </c>
      <c r="E15" s="7" t="s">
        <v>220</v>
      </c>
      <c r="F15" s="11" t="s">
        <v>223</v>
      </c>
      <c r="G15" s="7" t="s">
        <v>66</v>
      </c>
      <c r="H15" s="11" t="s">
        <v>224</v>
      </c>
      <c r="I15" s="8">
        <v>2.88</v>
      </c>
      <c r="J15" s="8">
        <f t="shared" si="0"/>
        <v>11.52</v>
      </c>
      <c r="K15" s="9" t="s">
        <v>229</v>
      </c>
    </row>
    <row r="16" spans="1:11" x14ac:dyDescent="0.35">
      <c r="A16" s="1">
        <v>4</v>
      </c>
      <c r="B16" s="2" t="s">
        <v>17</v>
      </c>
      <c r="C16" s="2" t="s">
        <v>40</v>
      </c>
      <c r="D16" s="2" t="s">
        <v>54</v>
      </c>
      <c r="E16" s="2" t="s">
        <v>204</v>
      </c>
      <c r="F16" s="2" t="s">
        <v>210</v>
      </c>
      <c r="G16" s="2" t="s">
        <v>66</v>
      </c>
      <c r="H16" s="2" t="s">
        <v>211</v>
      </c>
      <c r="I16" s="4">
        <v>1.22</v>
      </c>
      <c r="J16" s="4">
        <f t="shared" ref="J16:J63" si="1">I16*A16</f>
        <v>4.88</v>
      </c>
      <c r="K16" s="6" t="s">
        <v>212</v>
      </c>
    </row>
    <row r="17" spans="1:11" x14ac:dyDescent="0.35">
      <c r="A17" s="1">
        <v>2</v>
      </c>
      <c r="B17" s="2" t="s">
        <v>7</v>
      </c>
      <c r="C17" s="2" t="s">
        <v>40</v>
      </c>
      <c r="D17" s="2" t="s">
        <v>213</v>
      </c>
      <c r="E17" s="2" t="s">
        <v>204</v>
      </c>
      <c r="F17" s="2" t="s">
        <v>214</v>
      </c>
      <c r="G17" s="2" t="s">
        <v>66</v>
      </c>
      <c r="H17" s="2" t="s">
        <v>215</v>
      </c>
      <c r="I17" s="4">
        <v>0.34</v>
      </c>
      <c r="J17" s="4">
        <f t="shared" si="1"/>
        <v>0.68</v>
      </c>
      <c r="K17" s="6" t="s">
        <v>230</v>
      </c>
    </row>
    <row r="18" spans="1:11" x14ac:dyDescent="0.35">
      <c r="A18" s="1">
        <v>8</v>
      </c>
      <c r="B18" s="2" t="s">
        <v>12</v>
      </c>
      <c r="C18" s="2" t="s">
        <v>40</v>
      </c>
      <c r="D18" s="2" t="s">
        <v>209</v>
      </c>
      <c r="E18" s="2" t="s">
        <v>205</v>
      </c>
      <c r="F18" s="2" t="s">
        <v>206</v>
      </c>
      <c r="G18" s="2" t="s">
        <v>66</v>
      </c>
      <c r="H18" s="2" t="s">
        <v>207</v>
      </c>
      <c r="I18" s="4">
        <v>1.34</v>
      </c>
      <c r="J18" s="4">
        <f t="shared" si="1"/>
        <v>10.72</v>
      </c>
      <c r="K18" s="6" t="s">
        <v>208</v>
      </c>
    </row>
    <row r="19" spans="1:11" x14ac:dyDescent="0.35">
      <c r="A19" s="1">
        <v>1</v>
      </c>
      <c r="B19" s="2" t="s">
        <v>3</v>
      </c>
      <c r="C19" s="2" t="s">
        <v>40</v>
      </c>
      <c r="D19" s="2" t="s">
        <v>174</v>
      </c>
      <c r="E19" s="2" t="s">
        <v>173</v>
      </c>
      <c r="F19" s="2" t="s">
        <v>175</v>
      </c>
      <c r="G19" s="2" t="s">
        <v>66</v>
      </c>
      <c r="H19" s="2" t="s">
        <v>176</v>
      </c>
      <c r="I19" s="4">
        <v>0.69</v>
      </c>
      <c r="J19" s="4">
        <f t="shared" si="1"/>
        <v>0.69</v>
      </c>
    </row>
    <row r="20" spans="1:11" x14ac:dyDescent="0.35">
      <c r="A20" s="12">
        <v>1</v>
      </c>
      <c r="B20" s="13" t="s">
        <v>3</v>
      </c>
      <c r="C20" s="2" t="s">
        <v>43</v>
      </c>
      <c r="D20" s="2" t="s">
        <v>55</v>
      </c>
      <c r="E20" s="2" t="s">
        <v>177</v>
      </c>
      <c r="F20" s="2" t="s">
        <v>178</v>
      </c>
      <c r="G20" s="2" t="s">
        <v>66</v>
      </c>
      <c r="H20" s="2" t="s">
        <v>182</v>
      </c>
      <c r="I20" s="4">
        <v>0.63</v>
      </c>
      <c r="J20" s="4">
        <f>I20*$A$20</f>
        <v>0.63</v>
      </c>
      <c r="K20" s="6" t="s">
        <v>244</v>
      </c>
    </row>
    <row r="21" spans="1:11" s="10" customFormat="1" x14ac:dyDescent="0.35">
      <c r="A21" s="12"/>
      <c r="B21" s="13"/>
      <c r="C21" s="7" t="s">
        <v>44</v>
      </c>
      <c r="D21" s="7" t="s">
        <v>56</v>
      </c>
      <c r="E21" s="7" t="s">
        <v>177</v>
      </c>
      <c r="F21" s="7" t="s">
        <v>179</v>
      </c>
      <c r="G21" s="7" t="s">
        <v>66</v>
      </c>
      <c r="H21" s="7" t="s">
        <v>183</v>
      </c>
      <c r="I21" s="8">
        <v>0.61</v>
      </c>
      <c r="J21" s="8">
        <f t="shared" ref="J21:J23" si="2">I21*$A$20</f>
        <v>0.61</v>
      </c>
      <c r="K21" s="9" t="s">
        <v>244</v>
      </c>
    </row>
    <row r="22" spans="1:11" x14ac:dyDescent="0.35">
      <c r="A22" s="12"/>
      <c r="B22" s="13"/>
      <c r="C22" s="2" t="s">
        <v>45</v>
      </c>
      <c r="D22" s="2" t="s">
        <v>57</v>
      </c>
      <c r="E22" s="2" t="s">
        <v>177</v>
      </c>
      <c r="F22" s="2" t="s">
        <v>180</v>
      </c>
      <c r="G22" s="2" t="s">
        <v>66</v>
      </c>
      <c r="H22" s="2" t="s">
        <v>184</v>
      </c>
      <c r="I22" s="4">
        <v>0.46</v>
      </c>
      <c r="J22" s="4">
        <f t="shared" si="2"/>
        <v>0.46</v>
      </c>
      <c r="K22" s="6" t="s">
        <v>244</v>
      </c>
    </row>
    <row r="23" spans="1:11" s="10" customFormat="1" x14ac:dyDescent="0.35">
      <c r="A23" s="12"/>
      <c r="B23" s="13"/>
      <c r="C23" s="7" t="s">
        <v>46</v>
      </c>
      <c r="D23" s="7" t="s">
        <v>58</v>
      </c>
      <c r="E23" s="7" t="s">
        <v>177</v>
      </c>
      <c r="F23" s="7" t="s">
        <v>181</v>
      </c>
      <c r="G23" s="7" t="s">
        <v>66</v>
      </c>
      <c r="H23" s="7" t="s">
        <v>185</v>
      </c>
      <c r="I23" s="8">
        <v>0.69</v>
      </c>
      <c r="J23" s="8">
        <f t="shared" si="2"/>
        <v>0.69</v>
      </c>
      <c r="K23" s="9" t="s">
        <v>244</v>
      </c>
    </row>
    <row r="24" spans="1:11" x14ac:dyDescent="0.35">
      <c r="A24" s="12">
        <v>2</v>
      </c>
      <c r="B24" s="13" t="s">
        <v>14</v>
      </c>
      <c r="C24" s="2" t="s">
        <v>41</v>
      </c>
      <c r="D24" s="2" t="s">
        <v>61</v>
      </c>
      <c r="E24" s="2" t="s">
        <v>62</v>
      </c>
      <c r="F24" s="2" t="s">
        <v>245</v>
      </c>
      <c r="G24" s="2" t="s">
        <v>66</v>
      </c>
      <c r="H24" s="2" t="s">
        <v>246</v>
      </c>
      <c r="I24" s="4">
        <v>1.21</v>
      </c>
      <c r="J24" s="4">
        <f>I24*$A$24</f>
        <v>2.42</v>
      </c>
      <c r="K24" s="6" t="s">
        <v>171</v>
      </c>
    </row>
    <row r="25" spans="1:11" s="10" customFormat="1" x14ac:dyDescent="0.35">
      <c r="A25" s="12"/>
      <c r="B25" s="13"/>
      <c r="C25" s="7" t="s">
        <v>42</v>
      </c>
      <c r="D25" s="7" t="s">
        <v>63</v>
      </c>
      <c r="E25" s="7" t="s">
        <v>62</v>
      </c>
      <c r="F25" s="7" t="s">
        <v>248</v>
      </c>
      <c r="G25" s="7" t="s">
        <v>66</v>
      </c>
      <c r="H25" s="7" t="s">
        <v>247</v>
      </c>
      <c r="I25" s="8">
        <v>1.5</v>
      </c>
      <c r="J25" s="8">
        <f>I25*$A$24</f>
        <v>3</v>
      </c>
      <c r="K25" s="9" t="s">
        <v>172</v>
      </c>
    </row>
    <row r="26" spans="1:11" x14ac:dyDescent="0.35">
      <c r="A26" s="1">
        <v>4</v>
      </c>
      <c r="B26" s="2" t="s">
        <v>10</v>
      </c>
      <c r="C26" s="2" t="s">
        <v>40</v>
      </c>
      <c r="D26" s="2" t="s">
        <v>67</v>
      </c>
      <c r="E26" s="2"/>
      <c r="F26" s="2"/>
      <c r="G26" s="2"/>
      <c r="H26" s="2"/>
      <c r="J26" s="4">
        <v>0</v>
      </c>
    </row>
    <row r="27" spans="1:11" x14ac:dyDescent="0.35">
      <c r="A27" s="1">
        <v>2</v>
      </c>
      <c r="B27" s="2" t="s">
        <v>9</v>
      </c>
      <c r="C27" s="2" t="s">
        <v>40</v>
      </c>
      <c r="D27" s="2" t="s">
        <v>71</v>
      </c>
      <c r="E27" s="2" t="s">
        <v>68</v>
      </c>
      <c r="F27" s="2" t="s">
        <v>69</v>
      </c>
      <c r="G27" s="2" t="s">
        <v>66</v>
      </c>
      <c r="H27" s="2" t="s">
        <v>70</v>
      </c>
      <c r="I27" s="4">
        <v>0.99</v>
      </c>
      <c r="J27" s="4">
        <f t="shared" si="1"/>
        <v>1.98</v>
      </c>
      <c r="K27" s="6" t="s">
        <v>231</v>
      </c>
    </row>
    <row r="28" spans="1:11" x14ac:dyDescent="0.35">
      <c r="A28" s="1">
        <v>1</v>
      </c>
      <c r="B28" s="2" t="s">
        <v>2</v>
      </c>
      <c r="C28" s="2" t="s">
        <v>40</v>
      </c>
      <c r="D28" s="2" t="s">
        <v>72</v>
      </c>
      <c r="E28" s="2" t="s">
        <v>73</v>
      </c>
      <c r="F28" s="2" t="s">
        <v>74</v>
      </c>
      <c r="G28" s="2" t="s">
        <v>66</v>
      </c>
      <c r="H28" s="2" t="s">
        <v>75</v>
      </c>
      <c r="I28" s="4">
        <v>1.04</v>
      </c>
      <c r="J28" s="4">
        <f t="shared" si="1"/>
        <v>1.04</v>
      </c>
      <c r="K28" s="6" t="s">
        <v>232</v>
      </c>
    </row>
    <row r="29" spans="1:11" x14ac:dyDescent="0.35">
      <c r="A29" s="1">
        <v>2</v>
      </c>
      <c r="B29" s="2" t="s">
        <v>8</v>
      </c>
      <c r="C29" s="2" t="s">
        <v>40</v>
      </c>
      <c r="D29" s="2" t="s">
        <v>77</v>
      </c>
      <c r="E29" s="2" t="s">
        <v>78</v>
      </c>
      <c r="F29" s="2" t="s">
        <v>87</v>
      </c>
      <c r="G29" s="2" t="s">
        <v>66</v>
      </c>
      <c r="H29" s="2" t="s">
        <v>79</v>
      </c>
      <c r="I29" s="4">
        <v>0.12</v>
      </c>
      <c r="J29" s="4">
        <f t="shared" si="1"/>
        <v>0.24</v>
      </c>
      <c r="K29" s="6" t="s">
        <v>233</v>
      </c>
    </row>
    <row r="30" spans="1:11" x14ac:dyDescent="0.35">
      <c r="A30" s="12">
        <v>2</v>
      </c>
      <c r="B30" s="13" t="s">
        <v>38</v>
      </c>
      <c r="C30" s="2" t="s">
        <v>37</v>
      </c>
      <c r="D30" s="2" t="s">
        <v>99</v>
      </c>
      <c r="E30" s="2" t="s">
        <v>78</v>
      </c>
      <c r="F30" s="2" t="s">
        <v>103</v>
      </c>
      <c r="G30" s="2" t="s">
        <v>66</v>
      </c>
      <c r="H30" s="2" t="s">
        <v>107</v>
      </c>
      <c r="I30" s="4">
        <v>0.12</v>
      </c>
      <c r="J30" s="4">
        <f>I30*$A$30</f>
        <v>0.24</v>
      </c>
      <c r="K30" s="6" t="s">
        <v>233</v>
      </c>
    </row>
    <row r="31" spans="1:11" s="10" customFormat="1" x14ac:dyDescent="0.35">
      <c r="A31" s="12"/>
      <c r="B31" s="13"/>
      <c r="C31" s="7" t="s">
        <v>32</v>
      </c>
      <c r="D31" s="7" t="s">
        <v>100</v>
      </c>
      <c r="E31" s="7" t="s">
        <v>78</v>
      </c>
      <c r="F31" s="7" t="s">
        <v>104</v>
      </c>
      <c r="G31" s="7" t="s">
        <v>66</v>
      </c>
      <c r="H31" s="7" t="s">
        <v>108</v>
      </c>
      <c r="I31" s="8">
        <v>0.12</v>
      </c>
      <c r="J31" s="8">
        <f>I31*$A$30</f>
        <v>0.24</v>
      </c>
      <c r="K31" s="9" t="s">
        <v>233</v>
      </c>
    </row>
    <row r="32" spans="1:11" x14ac:dyDescent="0.35">
      <c r="A32" s="12"/>
      <c r="B32" s="13"/>
      <c r="C32" s="2" t="s">
        <v>33</v>
      </c>
      <c r="D32" s="2" t="s">
        <v>101</v>
      </c>
      <c r="E32" s="2" t="s">
        <v>78</v>
      </c>
      <c r="F32" s="2" t="s">
        <v>105</v>
      </c>
      <c r="G32" s="2" t="s">
        <v>66</v>
      </c>
      <c r="H32" s="2" t="s">
        <v>109</v>
      </c>
      <c r="I32" s="4">
        <v>0.12</v>
      </c>
      <c r="J32" s="4">
        <f>I32*$A$30</f>
        <v>0.24</v>
      </c>
      <c r="K32" s="6" t="s">
        <v>233</v>
      </c>
    </row>
    <row r="33" spans="1:11" s="10" customFormat="1" x14ac:dyDescent="0.35">
      <c r="A33" s="12"/>
      <c r="B33" s="13"/>
      <c r="C33" s="7" t="s">
        <v>34</v>
      </c>
      <c r="D33" s="7" t="s">
        <v>102</v>
      </c>
      <c r="E33" s="7" t="s">
        <v>78</v>
      </c>
      <c r="F33" s="7" t="s">
        <v>106</v>
      </c>
      <c r="G33" s="7" t="s">
        <v>66</v>
      </c>
      <c r="H33" s="7" t="s">
        <v>110</v>
      </c>
      <c r="I33" s="8">
        <v>0.12</v>
      </c>
      <c r="J33" s="8">
        <f>I33*$A$30</f>
        <v>0.24</v>
      </c>
      <c r="K33" s="9" t="s">
        <v>233</v>
      </c>
    </row>
    <row r="34" spans="1:11" x14ac:dyDescent="0.35">
      <c r="A34" s="12"/>
      <c r="B34" s="13"/>
      <c r="C34" s="2" t="s">
        <v>35</v>
      </c>
      <c r="D34" s="2" t="s">
        <v>81</v>
      </c>
      <c r="E34" s="2" t="s">
        <v>78</v>
      </c>
      <c r="F34" s="2" t="s">
        <v>89</v>
      </c>
      <c r="G34" s="2" t="s">
        <v>66</v>
      </c>
      <c r="H34" s="2" t="s">
        <v>95</v>
      </c>
      <c r="I34" s="4">
        <v>0.12</v>
      </c>
      <c r="J34" s="4">
        <f>I34*$A$30</f>
        <v>0.24</v>
      </c>
      <c r="K34" s="6" t="s">
        <v>233</v>
      </c>
    </row>
    <row r="35" spans="1:11" s="10" customFormat="1" x14ac:dyDescent="0.35">
      <c r="A35" s="12"/>
      <c r="B35" s="13"/>
      <c r="C35" s="7" t="s">
        <v>36</v>
      </c>
      <c r="D35" s="7" t="s">
        <v>82</v>
      </c>
      <c r="E35" s="7" t="s">
        <v>78</v>
      </c>
      <c r="F35" s="7" t="s">
        <v>91</v>
      </c>
      <c r="G35" s="7" t="s">
        <v>66</v>
      </c>
      <c r="H35" s="7" t="s">
        <v>96</v>
      </c>
      <c r="I35" s="8">
        <v>0.12</v>
      </c>
      <c r="J35" s="8">
        <f>I35*$A$30</f>
        <v>0.24</v>
      </c>
      <c r="K35" s="9" t="s">
        <v>233</v>
      </c>
    </row>
    <row r="36" spans="1:11" x14ac:dyDescent="0.35">
      <c r="A36" s="12">
        <v>2</v>
      </c>
      <c r="B36" s="13" t="s">
        <v>39</v>
      </c>
      <c r="C36" s="2" t="s">
        <v>37</v>
      </c>
      <c r="D36" s="2" t="s">
        <v>85</v>
      </c>
      <c r="E36" s="2" t="s">
        <v>78</v>
      </c>
      <c r="F36" s="2" t="s">
        <v>86</v>
      </c>
      <c r="G36" s="2" t="s">
        <v>66</v>
      </c>
      <c r="H36" s="2" t="s">
        <v>93</v>
      </c>
      <c r="I36" s="4">
        <v>0.12</v>
      </c>
      <c r="J36" s="4">
        <f>I36*$A$36</f>
        <v>0.24</v>
      </c>
      <c r="K36" s="6" t="s">
        <v>233</v>
      </c>
    </row>
    <row r="37" spans="1:11" s="10" customFormat="1" x14ac:dyDescent="0.35">
      <c r="A37" s="12"/>
      <c r="B37" s="13"/>
      <c r="C37" s="7" t="s">
        <v>32</v>
      </c>
      <c r="D37" s="7" t="s">
        <v>80</v>
      </c>
      <c r="E37" s="7" t="s">
        <v>78</v>
      </c>
      <c r="F37" s="7" t="s">
        <v>88</v>
      </c>
      <c r="G37" s="7" t="s">
        <v>66</v>
      </c>
      <c r="H37" s="7" t="s">
        <v>94</v>
      </c>
      <c r="I37" s="8">
        <v>0.12</v>
      </c>
      <c r="J37" s="8">
        <f t="shared" ref="J37:J41" si="3">I37*$A$36</f>
        <v>0.24</v>
      </c>
      <c r="K37" s="9" t="s">
        <v>233</v>
      </c>
    </row>
    <row r="38" spans="1:11" x14ac:dyDescent="0.35">
      <c r="A38" s="12"/>
      <c r="B38" s="13"/>
      <c r="C38" s="2" t="s">
        <v>33</v>
      </c>
      <c r="D38" s="2" t="s">
        <v>81</v>
      </c>
      <c r="E38" s="2" t="s">
        <v>78</v>
      </c>
      <c r="F38" s="2" t="s">
        <v>89</v>
      </c>
      <c r="G38" s="2" t="s">
        <v>66</v>
      </c>
      <c r="H38" s="2" t="s">
        <v>95</v>
      </c>
      <c r="I38" s="4">
        <v>0.12</v>
      </c>
      <c r="J38" s="4">
        <f t="shared" si="3"/>
        <v>0.24</v>
      </c>
      <c r="K38" s="6" t="s">
        <v>233</v>
      </c>
    </row>
    <row r="39" spans="1:11" s="10" customFormat="1" x14ac:dyDescent="0.35">
      <c r="A39" s="12"/>
      <c r="B39" s="13"/>
      <c r="C39" s="7" t="s">
        <v>34</v>
      </c>
      <c r="D39" s="7" t="s">
        <v>82</v>
      </c>
      <c r="E39" s="7" t="s">
        <v>78</v>
      </c>
      <c r="F39" s="7" t="s">
        <v>91</v>
      </c>
      <c r="G39" s="7" t="s">
        <v>66</v>
      </c>
      <c r="H39" s="7" t="s">
        <v>96</v>
      </c>
      <c r="I39" s="8">
        <v>0.12</v>
      </c>
      <c r="J39" s="8">
        <f t="shared" si="3"/>
        <v>0.24</v>
      </c>
      <c r="K39" s="9" t="s">
        <v>233</v>
      </c>
    </row>
    <row r="40" spans="1:11" x14ac:dyDescent="0.35">
      <c r="A40" s="12"/>
      <c r="B40" s="13"/>
      <c r="C40" s="2" t="s">
        <v>35</v>
      </c>
      <c r="D40" s="2" t="s">
        <v>83</v>
      </c>
      <c r="E40" s="2" t="s">
        <v>78</v>
      </c>
      <c r="F40" s="2" t="s">
        <v>90</v>
      </c>
      <c r="G40" s="2" t="s">
        <v>66</v>
      </c>
      <c r="H40" s="2" t="s">
        <v>97</v>
      </c>
      <c r="I40" s="4">
        <v>0.12</v>
      </c>
      <c r="J40" s="4">
        <f t="shared" si="3"/>
        <v>0.24</v>
      </c>
      <c r="K40" s="6" t="s">
        <v>233</v>
      </c>
    </row>
    <row r="41" spans="1:11" s="10" customFormat="1" x14ac:dyDescent="0.35">
      <c r="A41" s="12"/>
      <c r="B41" s="13"/>
      <c r="C41" s="7" t="s">
        <v>36</v>
      </c>
      <c r="D41" s="7" t="s">
        <v>84</v>
      </c>
      <c r="E41" s="7" t="s">
        <v>78</v>
      </c>
      <c r="F41" s="7" t="s">
        <v>92</v>
      </c>
      <c r="G41" s="7" t="s">
        <v>66</v>
      </c>
      <c r="H41" s="7" t="s">
        <v>98</v>
      </c>
      <c r="I41" s="8">
        <v>0.12</v>
      </c>
      <c r="J41" s="8">
        <f t="shared" si="3"/>
        <v>0.24</v>
      </c>
      <c r="K41" s="9" t="s">
        <v>233</v>
      </c>
    </row>
    <row r="42" spans="1:11" x14ac:dyDescent="0.35">
      <c r="A42" s="12">
        <v>2</v>
      </c>
      <c r="B42" s="14" t="s">
        <v>6</v>
      </c>
      <c r="C42" s="2" t="s">
        <v>37</v>
      </c>
      <c r="D42" s="2" t="s">
        <v>111</v>
      </c>
      <c r="E42" s="2" t="s">
        <v>112</v>
      </c>
      <c r="F42" s="2" t="s">
        <v>116</v>
      </c>
      <c r="G42" s="2" t="s">
        <v>66</v>
      </c>
      <c r="H42" s="2" t="s">
        <v>118</v>
      </c>
      <c r="I42" s="4">
        <v>2.48</v>
      </c>
      <c r="J42" s="4">
        <f>I42*$A$42</f>
        <v>4.96</v>
      </c>
      <c r="K42" s="6" t="s">
        <v>234</v>
      </c>
    </row>
    <row r="43" spans="1:11" s="10" customFormat="1" x14ac:dyDescent="0.35">
      <c r="A43" s="12"/>
      <c r="B43" s="14"/>
      <c r="C43" s="7" t="s">
        <v>32</v>
      </c>
      <c r="D43" s="7" t="s">
        <v>113</v>
      </c>
      <c r="E43" s="7" t="s">
        <v>112</v>
      </c>
      <c r="F43" s="7" t="s">
        <v>117</v>
      </c>
      <c r="G43" s="7" t="s">
        <v>66</v>
      </c>
      <c r="H43" s="7" t="s">
        <v>119</v>
      </c>
      <c r="I43" s="8">
        <v>2.48</v>
      </c>
      <c r="J43" s="8">
        <f t="shared" ref="J43:J47" si="4">I43*$A$42</f>
        <v>4.96</v>
      </c>
      <c r="K43" s="9" t="s">
        <v>235</v>
      </c>
    </row>
    <row r="44" spans="1:11" x14ac:dyDescent="0.35">
      <c r="A44" s="12"/>
      <c r="B44" s="14"/>
      <c r="C44" s="2" t="s">
        <v>33</v>
      </c>
      <c r="D44" s="2" t="s">
        <v>113</v>
      </c>
      <c r="E44" s="2" t="s">
        <v>112</v>
      </c>
      <c r="F44" s="2" t="s">
        <v>117</v>
      </c>
      <c r="G44" s="2" t="s">
        <v>66</v>
      </c>
      <c r="H44" s="2" t="s">
        <v>119</v>
      </c>
      <c r="I44" s="4">
        <v>2.48</v>
      </c>
      <c r="J44" s="4">
        <f t="shared" si="4"/>
        <v>4.96</v>
      </c>
      <c r="K44" s="6" t="s">
        <v>235</v>
      </c>
    </row>
    <row r="45" spans="1:11" s="10" customFormat="1" x14ac:dyDescent="0.35">
      <c r="A45" s="12"/>
      <c r="B45" s="14"/>
      <c r="C45" s="7" t="s">
        <v>34</v>
      </c>
      <c r="D45" s="7" t="s">
        <v>113</v>
      </c>
      <c r="E45" s="7" t="s">
        <v>112</v>
      </c>
      <c r="F45" s="7" t="s">
        <v>117</v>
      </c>
      <c r="G45" s="7" t="s">
        <v>66</v>
      </c>
      <c r="H45" s="7" t="s">
        <v>119</v>
      </c>
      <c r="I45" s="8">
        <v>2.48</v>
      </c>
      <c r="J45" s="8">
        <f t="shared" si="4"/>
        <v>4.96</v>
      </c>
      <c r="K45" s="9" t="s">
        <v>235</v>
      </c>
    </row>
    <row r="46" spans="1:11" x14ac:dyDescent="0.35">
      <c r="A46" s="12"/>
      <c r="B46" s="14"/>
      <c r="C46" s="2" t="s">
        <v>35</v>
      </c>
      <c r="D46" s="2" t="s">
        <v>113</v>
      </c>
      <c r="E46" s="2" t="s">
        <v>112</v>
      </c>
      <c r="F46" s="2" t="s">
        <v>117</v>
      </c>
      <c r="G46" s="2" t="s">
        <v>66</v>
      </c>
      <c r="H46" s="2" t="s">
        <v>119</v>
      </c>
      <c r="I46" s="4">
        <v>2.48</v>
      </c>
      <c r="J46" s="4">
        <f t="shared" si="4"/>
        <v>4.96</v>
      </c>
      <c r="K46" s="6" t="s">
        <v>235</v>
      </c>
    </row>
    <row r="47" spans="1:11" s="10" customFormat="1" x14ac:dyDescent="0.35">
      <c r="A47" s="12"/>
      <c r="B47" s="14"/>
      <c r="C47" s="7" t="s">
        <v>36</v>
      </c>
      <c r="D47" s="7" t="s">
        <v>114</v>
      </c>
      <c r="E47" s="7" t="s">
        <v>112</v>
      </c>
      <c r="F47" s="7" t="s">
        <v>115</v>
      </c>
      <c r="G47" s="7" t="s">
        <v>66</v>
      </c>
      <c r="H47" s="7" t="s">
        <v>120</v>
      </c>
      <c r="I47" s="8">
        <v>2.48</v>
      </c>
      <c r="J47" s="8">
        <f t="shared" si="4"/>
        <v>4.96</v>
      </c>
      <c r="K47" s="9" t="s">
        <v>236</v>
      </c>
    </row>
    <row r="48" spans="1:11" x14ac:dyDescent="0.35">
      <c r="A48" s="12">
        <v>1</v>
      </c>
      <c r="B48" s="13" t="s">
        <v>5</v>
      </c>
      <c r="C48" s="2" t="s">
        <v>20</v>
      </c>
      <c r="D48" s="2" t="s">
        <v>121</v>
      </c>
      <c r="E48" s="2" t="s">
        <v>128</v>
      </c>
      <c r="F48" s="2" t="s">
        <v>129</v>
      </c>
      <c r="G48" s="2" t="s">
        <v>122</v>
      </c>
      <c r="H48" s="2" t="s">
        <v>133</v>
      </c>
      <c r="I48" s="4">
        <v>20.12</v>
      </c>
      <c r="J48" s="4">
        <f>I48*$A$48</f>
        <v>20.12</v>
      </c>
      <c r="K48" s="6" t="s">
        <v>161</v>
      </c>
    </row>
    <row r="49" spans="1:11" s="10" customFormat="1" x14ac:dyDescent="0.35">
      <c r="A49" s="12"/>
      <c r="B49" s="13"/>
      <c r="C49" s="7" t="s">
        <v>21</v>
      </c>
      <c r="D49" s="7" t="s">
        <v>123</v>
      </c>
      <c r="E49" s="7" t="s">
        <v>128</v>
      </c>
      <c r="F49" s="7" t="s">
        <v>130</v>
      </c>
      <c r="G49" s="7" t="s">
        <v>122</v>
      </c>
      <c r="H49" s="7" t="s">
        <v>134</v>
      </c>
      <c r="I49" s="8">
        <v>20.12</v>
      </c>
      <c r="J49" s="8">
        <f t="shared" ref="J49:J60" si="5">I49*$A$48</f>
        <v>20.12</v>
      </c>
      <c r="K49" s="9" t="s">
        <v>162</v>
      </c>
    </row>
    <row r="50" spans="1:11" x14ac:dyDescent="0.35">
      <c r="A50" s="12"/>
      <c r="B50" s="13"/>
      <c r="C50" s="2" t="s">
        <v>22</v>
      </c>
      <c r="D50" s="2" t="s">
        <v>124</v>
      </c>
      <c r="E50" s="2" t="s">
        <v>128</v>
      </c>
      <c r="F50" s="2" t="s">
        <v>159</v>
      </c>
      <c r="G50" s="2" t="s">
        <v>122</v>
      </c>
      <c r="H50" s="2" t="s">
        <v>158</v>
      </c>
      <c r="I50" s="4">
        <v>20.12</v>
      </c>
      <c r="J50" s="4">
        <f t="shared" si="5"/>
        <v>20.12</v>
      </c>
      <c r="K50" s="6" t="s">
        <v>163</v>
      </c>
    </row>
    <row r="51" spans="1:11" s="10" customFormat="1" x14ac:dyDescent="0.35">
      <c r="A51" s="12"/>
      <c r="B51" s="13"/>
      <c r="C51" s="7" t="s">
        <v>25</v>
      </c>
      <c r="D51" s="7" t="s">
        <v>125</v>
      </c>
      <c r="E51" s="7" t="s">
        <v>128</v>
      </c>
      <c r="F51" s="7" t="s">
        <v>131</v>
      </c>
      <c r="G51" s="7" t="s">
        <v>122</v>
      </c>
      <c r="H51" s="7" t="s">
        <v>135</v>
      </c>
      <c r="I51" s="8">
        <v>20.12</v>
      </c>
      <c r="J51" s="8">
        <f t="shared" si="5"/>
        <v>20.12</v>
      </c>
      <c r="K51" s="9" t="s">
        <v>164</v>
      </c>
    </row>
    <row r="52" spans="1:11" x14ac:dyDescent="0.35">
      <c r="A52" s="12"/>
      <c r="B52" s="13"/>
      <c r="C52" s="2" t="s">
        <v>23</v>
      </c>
      <c r="D52" s="2" t="s">
        <v>126</v>
      </c>
      <c r="E52" s="2" t="s">
        <v>128</v>
      </c>
      <c r="F52" s="2" t="s">
        <v>132</v>
      </c>
      <c r="G52" s="2" t="s">
        <v>122</v>
      </c>
      <c r="H52" s="2" t="s">
        <v>136</v>
      </c>
      <c r="I52" s="4">
        <v>20.12</v>
      </c>
      <c r="J52" s="4">
        <f t="shared" si="5"/>
        <v>20.12</v>
      </c>
      <c r="K52" s="6" t="s">
        <v>165</v>
      </c>
    </row>
    <row r="53" spans="1:11" s="10" customFormat="1" x14ac:dyDescent="0.35">
      <c r="A53" s="12"/>
      <c r="B53" s="13"/>
      <c r="C53" s="7" t="s">
        <v>24</v>
      </c>
      <c r="D53" s="7" t="s">
        <v>127</v>
      </c>
      <c r="E53" s="7" t="s">
        <v>128</v>
      </c>
      <c r="F53" s="7" t="s">
        <v>145</v>
      </c>
      <c r="G53" s="7" t="s">
        <v>122</v>
      </c>
      <c r="H53" s="7" t="s">
        <v>137</v>
      </c>
      <c r="I53" s="8">
        <v>20.12</v>
      </c>
      <c r="J53" s="8">
        <f t="shared" si="5"/>
        <v>20.12</v>
      </c>
      <c r="K53" s="9" t="s">
        <v>165</v>
      </c>
    </row>
    <row r="54" spans="1:11" x14ac:dyDescent="0.35">
      <c r="A54" s="12"/>
      <c r="B54" s="13"/>
      <c r="C54" s="2" t="s">
        <v>26</v>
      </c>
      <c r="D54" s="2" t="s">
        <v>139</v>
      </c>
      <c r="E54" s="2" t="s">
        <v>128</v>
      </c>
      <c r="F54" s="2" t="s">
        <v>146</v>
      </c>
      <c r="G54" s="2" t="s">
        <v>122</v>
      </c>
      <c r="H54" s="2" t="s">
        <v>150</v>
      </c>
      <c r="I54" s="4">
        <v>24.68</v>
      </c>
      <c r="J54" s="4">
        <f t="shared" si="5"/>
        <v>24.68</v>
      </c>
      <c r="K54" s="6" t="s">
        <v>166</v>
      </c>
    </row>
    <row r="55" spans="1:11" s="10" customFormat="1" x14ac:dyDescent="0.35">
      <c r="A55" s="12"/>
      <c r="B55" s="13"/>
      <c r="C55" s="7" t="s">
        <v>27</v>
      </c>
      <c r="D55" s="7" t="s">
        <v>140</v>
      </c>
      <c r="E55" s="7" t="s">
        <v>128</v>
      </c>
      <c r="F55" s="7" t="s">
        <v>147</v>
      </c>
      <c r="G55" s="7" t="s">
        <v>122</v>
      </c>
      <c r="H55" s="7" t="s">
        <v>151</v>
      </c>
      <c r="I55" s="8">
        <v>24.68</v>
      </c>
      <c r="J55" s="8">
        <f t="shared" si="5"/>
        <v>24.68</v>
      </c>
      <c r="K55" s="9" t="s">
        <v>167</v>
      </c>
    </row>
    <row r="56" spans="1:11" x14ac:dyDescent="0.35">
      <c r="A56" s="12"/>
      <c r="B56" s="13"/>
      <c r="C56" s="2" t="s">
        <v>28</v>
      </c>
      <c r="D56" s="2" t="s">
        <v>141</v>
      </c>
      <c r="E56" s="2" t="s">
        <v>128</v>
      </c>
      <c r="F56" s="2" t="s">
        <v>148</v>
      </c>
      <c r="G56" s="2" t="s">
        <v>122</v>
      </c>
      <c r="H56" s="2" t="s">
        <v>152</v>
      </c>
      <c r="I56" s="4">
        <v>24.68</v>
      </c>
      <c r="J56" s="4">
        <f t="shared" si="5"/>
        <v>24.68</v>
      </c>
      <c r="K56" s="6" t="s">
        <v>168</v>
      </c>
    </row>
    <row r="57" spans="1:11" s="10" customFormat="1" x14ac:dyDescent="0.35">
      <c r="A57" s="12"/>
      <c r="B57" s="13"/>
      <c r="C57" s="7" t="s">
        <v>29</v>
      </c>
      <c r="D57" s="7" t="s">
        <v>142</v>
      </c>
      <c r="E57" s="7" t="s">
        <v>128</v>
      </c>
      <c r="F57" s="7" t="s">
        <v>154</v>
      </c>
      <c r="G57" s="7" t="s">
        <v>122</v>
      </c>
      <c r="H57" s="7" t="s">
        <v>157</v>
      </c>
      <c r="I57" s="8">
        <v>24.68</v>
      </c>
      <c r="J57" s="8">
        <f t="shared" si="5"/>
        <v>24.68</v>
      </c>
      <c r="K57" s="9" t="s">
        <v>169</v>
      </c>
    </row>
    <row r="58" spans="1:11" x14ac:dyDescent="0.35">
      <c r="A58" s="12"/>
      <c r="B58" s="13"/>
      <c r="C58" s="2" t="s">
        <v>30</v>
      </c>
      <c r="D58" s="2" t="s">
        <v>143</v>
      </c>
      <c r="E58" s="2" t="s">
        <v>128</v>
      </c>
      <c r="F58" s="2" t="s">
        <v>149</v>
      </c>
      <c r="G58" s="2" t="s">
        <v>122</v>
      </c>
      <c r="H58" s="2" t="s">
        <v>153</v>
      </c>
      <c r="I58" s="4">
        <v>24.68</v>
      </c>
      <c r="J58" s="4">
        <f t="shared" si="5"/>
        <v>24.68</v>
      </c>
      <c r="K58" s="6" t="s">
        <v>170</v>
      </c>
    </row>
    <row r="59" spans="1:11" s="10" customFormat="1" x14ac:dyDescent="0.35">
      <c r="A59" s="12"/>
      <c r="B59" s="13"/>
      <c r="C59" s="7" t="s">
        <v>31</v>
      </c>
      <c r="D59" s="7" t="s">
        <v>144</v>
      </c>
      <c r="E59" s="7" t="s">
        <v>128</v>
      </c>
      <c r="F59" s="7" t="s">
        <v>155</v>
      </c>
      <c r="G59" s="7" t="s">
        <v>122</v>
      </c>
      <c r="H59" s="7" t="s">
        <v>156</v>
      </c>
      <c r="I59" s="8">
        <v>24.68</v>
      </c>
      <c r="J59" s="8">
        <f t="shared" si="5"/>
        <v>24.68</v>
      </c>
      <c r="K59" s="9" t="s">
        <v>170</v>
      </c>
    </row>
    <row r="60" spans="1:11" x14ac:dyDescent="0.35">
      <c r="A60" s="1">
        <v>1</v>
      </c>
      <c r="B60" s="2" t="s">
        <v>4</v>
      </c>
      <c r="C60" s="3" t="s">
        <v>40</v>
      </c>
      <c r="D60" s="2" t="s">
        <v>188</v>
      </c>
      <c r="E60" s="2" t="s">
        <v>186</v>
      </c>
      <c r="F60" s="2" t="s">
        <v>187</v>
      </c>
      <c r="G60" s="2" t="s">
        <v>66</v>
      </c>
      <c r="H60" s="2" t="s">
        <v>190</v>
      </c>
      <c r="I60" s="4">
        <v>2.3199999999999998</v>
      </c>
      <c r="J60" s="4">
        <f t="shared" si="5"/>
        <v>2.3199999999999998</v>
      </c>
      <c r="K60" s="6" t="s">
        <v>237</v>
      </c>
    </row>
    <row r="61" spans="1:11" x14ac:dyDescent="0.35">
      <c r="A61" s="1">
        <v>1</v>
      </c>
      <c r="B61" s="2" t="s">
        <v>15</v>
      </c>
      <c r="C61" s="2" t="s">
        <v>40</v>
      </c>
      <c r="D61" s="2" t="s">
        <v>189</v>
      </c>
      <c r="E61" s="2" t="s">
        <v>186</v>
      </c>
      <c r="F61" s="2" t="s">
        <v>191</v>
      </c>
      <c r="G61" s="2" t="s">
        <v>66</v>
      </c>
      <c r="H61" s="2" t="s">
        <v>192</v>
      </c>
      <c r="I61" s="4">
        <v>1.73</v>
      </c>
      <c r="J61" s="4">
        <f t="shared" si="1"/>
        <v>1.73</v>
      </c>
      <c r="K61" s="6" t="s">
        <v>237</v>
      </c>
    </row>
    <row r="62" spans="1:11" x14ac:dyDescent="0.35">
      <c r="A62" s="1">
        <v>2</v>
      </c>
      <c r="B62" s="2" t="s">
        <v>11</v>
      </c>
      <c r="C62" s="2" t="s">
        <v>40</v>
      </c>
      <c r="D62" s="2" t="s">
        <v>203</v>
      </c>
      <c r="E62" s="2" t="s">
        <v>193</v>
      </c>
      <c r="F62" s="2" t="s">
        <v>195</v>
      </c>
      <c r="G62" s="2" t="s">
        <v>122</v>
      </c>
      <c r="H62" s="2" t="s">
        <v>194</v>
      </c>
      <c r="I62" s="4">
        <v>11.38</v>
      </c>
      <c r="J62" s="4">
        <f t="shared" si="1"/>
        <v>22.76</v>
      </c>
      <c r="K62" s="6" t="s">
        <v>238</v>
      </c>
    </row>
    <row r="63" spans="1:11" x14ac:dyDescent="0.35">
      <c r="A63" s="1">
        <v>1</v>
      </c>
      <c r="B63" s="2" t="s">
        <v>16</v>
      </c>
      <c r="C63" s="2" t="s">
        <v>40</v>
      </c>
      <c r="D63" s="2" t="s">
        <v>67</v>
      </c>
      <c r="E63" s="2"/>
      <c r="F63" s="2"/>
      <c r="G63" s="2"/>
      <c r="J63" s="4">
        <f t="shared" si="1"/>
        <v>0</v>
      </c>
    </row>
    <row r="64" spans="1:11" x14ac:dyDescent="0.35">
      <c r="A64" s="12">
        <v>1</v>
      </c>
      <c r="B64" s="13" t="s">
        <v>13</v>
      </c>
      <c r="C64" s="2" t="s">
        <v>197</v>
      </c>
      <c r="D64" s="2" t="s">
        <v>240</v>
      </c>
      <c r="E64" s="2" t="s">
        <v>198</v>
      </c>
      <c r="F64" s="2" t="s">
        <v>199</v>
      </c>
      <c r="G64" s="2" t="s">
        <v>66</v>
      </c>
      <c r="H64" s="2" t="s">
        <v>200</v>
      </c>
      <c r="I64" s="4">
        <v>0.54</v>
      </c>
      <c r="J64" s="4">
        <f>I64*$A$64</f>
        <v>0.54</v>
      </c>
      <c r="K64" s="6" t="s">
        <v>239</v>
      </c>
    </row>
    <row r="65" spans="1:11" s="10" customFormat="1" x14ac:dyDescent="0.35">
      <c r="A65" s="12"/>
      <c r="B65" s="13"/>
      <c r="C65" s="10" t="s">
        <v>196</v>
      </c>
      <c r="D65" s="10" t="s">
        <v>241</v>
      </c>
      <c r="E65" s="7" t="s">
        <v>198</v>
      </c>
      <c r="F65" s="7" t="s">
        <v>201</v>
      </c>
      <c r="G65" s="7" t="s">
        <v>66</v>
      </c>
      <c r="H65" s="7" t="s">
        <v>202</v>
      </c>
      <c r="I65" s="8">
        <v>0.57999999999999996</v>
      </c>
      <c r="J65" s="8">
        <f>I65*$A$64</f>
        <v>0.57999999999999996</v>
      </c>
      <c r="K65" s="9" t="s">
        <v>239</v>
      </c>
    </row>
    <row r="68" spans="1:11" x14ac:dyDescent="0.35">
      <c r="H68" s="3" t="s">
        <v>242</v>
      </c>
      <c r="I68" s="4">
        <f>MIN(J4:J15)+J16+J17+J18+J22+J24+J27+J28+J29+J36+J42+J30+MIN(J48:J59)+J60+J61+J62+J64</f>
        <v>84.730000000000018</v>
      </c>
    </row>
    <row r="69" spans="1:11" x14ac:dyDescent="0.35">
      <c r="H69" s="3" t="s">
        <v>243</v>
      </c>
      <c r="I69" s="4">
        <f>MAX(J4:J15)+J16+J17+J19+J23+J25+J28+J29+J36+J43+J31+MAX(J48:J59)+J61+J62+J63+J64+J25+J18+J27</f>
        <v>96.990000000000009</v>
      </c>
    </row>
  </sheetData>
  <sortState ref="A3:F20">
    <sortCondition ref="B3:B20"/>
  </sortState>
  <mergeCells count="16">
    <mergeCell ref="A4:A15"/>
    <mergeCell ref="B4:B15"/>
    <mergeCell ref="A20:A23"/>
    <mergeCell ref="B20:B23"/>
    <mergeCell ref="A24:A25"/>
    <mergeCell ref="B24:B25"/>
    <mergeCell ref="A48:A59"/>
    <mergeCell ref="B48:B59"/>
    <mergeCell ref="A64:A65"/>
    <mergeCell ref="B64:B65"/>
    <mergeCell ref="A36:A41"/>
    <mergeCell ref="B36:B41"/>
    <mergeCell ref="A30:A35"/>
    <mergeCell ref="B30:B35"/>
    <mergeCell ref="A42:A47"/>
    <mergeCell ref="B42:B4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PS1525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pmillett</dc:creator>
  <cp:lastModifiedBy>pmillett</cp:lastModifiedBy>
  <dcterms:created xsi:type="dcterms:W3CDTF">2021-07-29T15:23:55Z</dcterms:created>
  <dcterms:modified xsi:type="dcterms:W3CDTF">2021-08-21T16:24:37Z</dcterms:modified>
</cp:coreProperties>
</file>