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illett\Dropbox\NuTube\Diffamp\PCB\"/>
    </mc:Choice>
  </mc:AlternateContent>
  <bookViews>
    <workbookView xWindow="0" yWindow="0" windowWidth="22260" windowHeight="10720"/>
  </bookViews>
  <sheets>
    <sheet name="Nutube_difamp" sheetId="1" r:id="rId1"/>
  </sheets>
  <calcPr calcId="152511"/>
</workbook>
</file>

<file path=xl/calcChain.xml><?xml version="1.0" encoding="utf-8"?>
<calcChain xmlns="http://schemas.openxmlformats.org/spreadsheetml/2006/main">
  <c r="I6" i="1" l="1"/>
  <c r="I52" i="1"/>
  <c r="I41" i="1"/>
  <c r="I40" i="1"/>
  <c r="I38" i="1" l="1"/>
  <c r="I32" i="1"/>
  <c r="I43" i="1" l="1"/>
  <c r="I51" i="1"/>
  <c r="I9" i="1"/>
  <c r="I50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2" i="1"/>
  <c r="I54" i="1" s="1"/>
  <c r="I11" i="1"/>
  <c r="I10" i="1"/>
  <c r="I8" i="1"/>
  <c r="I7" i="1"/>
  <c r="I5" i="1"/>
</calcChain>
</file>

<file path=xl/sharedStrings.xml><?xml version="1.0" encoding="utf-8"?>
<sst xmlns="http://schemas.openxmlformats.org/spreadsheetml/2006/main" count="228" uniqueCount="158">
  <si>
    <t>Qty</t>
  </si>
  <si>
    <t>TP1, TP2, TP3, TP4, TP5, TP6</t>
  </si>
  <si>
    <t>R21, R30, R31</t>
  </si>
  <si>
    <t>R3, R4</t>
  </si>
  <si>
    <t>C13, C14</t>
  </si>
  <si>
    <t>C23, C24</t>
  </si>
  <si>
    <t>R1, R2</t>
  </si>
  <si>
    <t>C8, C9, C10, C11, C12, C15</t>
  </si>
  <si>
    <t>C6, C7</t>
  </si>
  <si>
    <t>R14</t>
  </si>
  <si>
    <t>R12, R13</t>
  </si>
  <si>
    <t>R5</t>
  </si>
  <si>
    <t>R19, R20</t>
  </si>
  <si>
    <t>R15, R27</t>
  </si>
  <si>
    <t>R16, R18</t>
  </si>
  <si>
    <t>L1, L2, L3</t>
  </si>
  <si>
    <t>C5, C22, C27</t>
  </si>
  <si>
    <t>R22, R23</t>
  </si>
  <si>
    <t>R17, R26</t>
  </si>
  <si>
    <t>U3</t>
  </si>
  <si>
    <t>U1, U4</t>
  </si>
  <si>
    <t>U2</t>
  </si>
  <si>
    <t>VT1</t>
  </si>
  <si>
    <t>OPA551PA</t>
  </si>
  <si>
    <t>U5, U6</t>
  </si>
  <si>
    <t>R10, R11, R32, R33</t>
  </si>
  <si>
    <t>Description</t>
  </si>
  <si>
    <t>Mfg</t>
  </si>
  <si>
    <t>Mfg PN</t>
  </si>
  <si>
    <t>Vendor</t>
  </si>
  <si>
    <t>Vendor PN</t>
  </si>
  <si>
    <t>Test point</t>
  </si>
  <si>
    <t>Keystone Electronics</t>
  </si>
  <si>
    <t>534-5006</t>
  </si>
  <si>
    <t>Mouser</t>
  </si>
  <si>
    <t>Cost Ea</t>
  </si>
  <si>
    <t>Cost Ext</t>
  </si>
  <si>
    <t>Ref Des</t>
  </si>
  <si>
    <t>Cap film 100nF 50V+ 0.1/0.2LS</t>
  </si>
  <si>
    <t>Wima</t>
  </si>
  <si>
    <t>MKS2C031001A00MC00</t>
  </si>
  <si>
    <t>505-MKS2C031001A00MC</t>
  </si>
  <si>
    <t>Cap PP film 100nF 50V+ 0.3LS</t>
  </si>
  <si>
    <t>MKS2B051001N00JSSD</t>
  </si>
  <si>
    <t>505-MKS2B051001N00JS</t>
  </si>
  <si>
    <t>Nichicon</t>
  </si>
  <si>
    <t>UFG1E101MPM</t>
  </si>
  <si>
    <t>647-UFG1E101MPM</t>
  </si>
  <si>
    <t>UHW1V471MPD</t>
  </si>
  <si>
    <t>Cap electrolytic 470uF 35V 10mm dia</t>
  </si>
  <si>
    <t>Cap electrolytic 100uF 25V 8.5 dia</t>
  </si>
  <si>
    <t>647-UHW1V471MPD</t>
  </si>
  <si>
    <t>Cap film 10uF 50V+ 0.2LS</t>
  </si>
  <si>
    <t>MKP2C031001F00JSSD</t>
  </si>
  <si>
    <t>505-MKP2C031001F00JS</t>
  </si>
  <si>
    <t>Cap electrolytic 10uF 25V 2.5mm dia</t>
  </si>
  <si>
    <t>UKT1V100MDD1TD</t>
  </si>
  <si>
    <t>647-UKT1V100MDD1TD</t>
  </si>
  <si>
    <t>Murata</t>
  </si>
  <si>
    <t>11R334C</t>
  </si>
  <si>
    <t>580-11R334C</t>
  </si>
  <si>
    <t>Inductor 330uH 5mm dia</t>
  </si>
  <si>
    <t>JFET dual LSK389B</t>
  </si>
  <si>
    <t>Linear Systems</t>
  </si>
  <si>
    <t>LSK389B TO71</t>
  </si>
  <si>
    <t>FFET single LSK170</t>
  </si>
  <si>
    <t>LSK170 TO92</t>
  </si>
  <si>
    <t>Resistor (not installed)</t>
  </si>
  <si>
    <t>IC Socket 8 pin</t>
  </si>
  <si>
    <t>Mill-Max</t>
  </si>
  <si>
    <t>110-41-308-41-001000</t>
  </si>
  <si>
    <t>575-11041308410010</t>
  </si>
  <si>
    <t>At U1, U4</t>
  </si>
  <si>
    <t>High Current Opamp</t>
  </si>
  <si>
    <t>Texas Instruments</t>
  </si>
  <si>
    <t>595-OPA551PA</t>
  </si>
  <si>
    <t>Resistor 10.0k 1/4W 1% MF</t>
  </si>
  <si>
    <t>Yageo</t>
  </si>
  <si>
    <t>MFR-25FBF52-10K</t>
  </si>
  <si>
    <t>603-MFR-25FBF52-10K</t>
  </si>
  <si>
    <t>Trimpot 1k 1/4"</t>
  </si>
  <si>
    <t>BI</t>
  </si>
  <si>
    <t>64WR1KLF</t>
  </si>
  <si>
    <t>858-64WR1KLF</t>
  </si>
  <si>
    <t>Trimpot 20k 1/4"</t>
  </si>
  <si>
    <t>64WR20KLF</t>
  </si>
  <si>
    <t>858-64WR20KLF</t>
  </si>
  <si>
    <t>Resistor 33.2k 1/4W 1% MF</t>
  </si>
  <si>
    <t>MFR-25FBF52-33K2</t>
  </si>
  <si>
    <t>603-MFR-25FBF52-33K2</t>
  </si>
  <si>
    <t>Resistor 100 ohm 1/4W 1% MF</t>
  </si>
  <si>
    <t>MFR-25FBF52-100R</t>
  </si>
  <si>
    <t>603-MFR-25FBF52-100R</t>
  </si>
  <si>
    <t>Resistor 475k 1/4W 1% MF</t>
  </si>
  <si>
    <t>MFR-25FBF52-475K</t>
  </si>
  <si>
    <t>603-MFR-25FBF52-475K</t>
  </si>
  <si>
    <t>Resistor 100k 1/4W 1% MF</t>
  </si>
  <si>
    <t>MFR-25FBF52-100K</t>
  </si>
  <si>
    <t>603-MFR-25FBF52-100K</t>
  </si>
  <si>
    <t>Resistor 1.00k 1/4W 1% MF</t>
  </si>
  <si>
    <t>MFR-25FBF52-1K</t>
  </si>
  <si>
    <t>603-MFR-25FBF52-1K</t>
  </si>
  <si>
    <t>Resistor 221k 1/4W 1% MF</t>
  </si>
  <si>
    <t>MFR-25FBF52-221K</t>
  </si>
  <si>
    <t>603-MFR-25FBF52-221K</t>
  </si>
  <si>
    <t>Resistor 732 ohm 1/4W 1% MF</t>
  </si>
  <si>
    <t>MFR-25FBF52-732R</t>
  </si>
  <si>
    <t>603-MFR-25FBF52-732R</t>
  </si>
  <si>
    <t>Resistor 243 ohm 1/4W 1% MF</t>
  </si>
  <si>
    <t>MFR-25FBF52-243R</t>
  </si>
  <si>
    <t>603-MFR-25FBF52-243R</t>
  </si>
  <si>
    <t>IC CCS LM334 TO92</t>
  </si>
  <si>
    <t>DC/DC Converter 5V/5V</t>
  </si>
  <si>
    <t>Tube Korg 6P1 Nutube</t>
  </si>
  <si>
    <t>Korg</t>
  </si>
  <si>
    <t>Nutube 6P1</t>
  </si>
  <si>
    <t>pmillett.com</t>
  </si>
  <si>
    <t>IC Linear Regulator LM317</t>
  </si>
  <si>
    <t>On Semi</t>
  </si>
  <si>
    <t>LM317MTG</t>
  </si>
  <si>
    <t>863-LM317MTG</t>
  </si>
  <si>
    <t>LM334Z/NOPB</t>
  </si>
  <si>
    <t>926-LM334Z/NOPB</t>
  </si>
  <si>
    <t>Recom</t>
  </si>
  <si>
    <t>RFM-0505S</t>
  </si>
  <si>
    <t>919-RFM-0505S</t>
  </si>
  <si>
    <t>PCB</t>
  </si>
  <si>
    <t>PCB, Nutube Balanced Amp</t>
  </si>
  <si>
    <t>pmillett</t>
  </si>
  <si>
    <t>FET output buffers</t>
  </si>
  <si>
    <t>Opamp output buffers</t>
  </si>
  <si>
    <t>Q3, Q4</t>
  </si>
  <si>
    <t>Q3-1, Q3-2, Q4-1, Q4-2</t>
  </si>
  <si>
    <t>Q1, Q2</t>
  </si>
  <si>
    <t>Q1-1, Q1-2, Q2-1, Q2-2</t>
  </si>
  <si>
    <t>C19, C20, C25, C26</t>
  </si>
  <si>
    <t>C16, C17, C18, C21</t>
  </si>
  <si>
    <t>C1, C2, C3, C4</t>
  </si>
  <si>
    <t>R6, R7, R8, R9</t>
  </si>
  <si>
    <t>R24, R25, R28, R29</t>
  </si>
  <si>
    <t>Normally not installed</t>
  </si>
  <si>
    <t>Coupling caps</t>
  </si>
  <si>
    <t>Bypass caps, can use other types</t>
  </si>
  <si>
    <t>Optional</t>
  </si>
  <si>
    <t>Total cost (FET)</t>
  </si>
  <si>
    <t>Total cost (opamp)</t>
  </si>
  <si>
    <t>Included with PCB</t>
  </si>
  <si>
    <t>pmillett Nutube differential amp Bill of Materials - One channel only!  You need two for stereo!</t>
  </si>
  <si>
    <t>Comments</t>
  </si>
  <si>
    <t>May also use 47.5k for lower gain or 475k for higher gain - see schematic</t>
  </si>
  <si>
    <t>Nutube_diffamp</t>
  </si>
  <si>
    <t>Single FET option (2SK170)</t>
  </si>
  <si>
    <t>NAC</t>
  </si>
  <si>
    <t>LSK389B-TO-71</t>
  </si>
  <si>
    <t>store.nacsemi.com</t>
  </si>
  <si>
    <t>Resistor 40.2 ohm 1/4W 1% MF</t>
  </si>
  <si>
    <t>MFR-25FBF52-40R2</t>
  </si>
  <si>
    <t>603-MFR-25FBF52-40R2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</si>
</sst>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1"/>
      <color rgb="FF00B0F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49" fontId="0" fillId="0" borderId="0" xfId="0" applyNumberFormat="1"/>
    <xf numFmtId="49" fontId="18" fillId="33" borderId="0" xfId="0" quotePrefix="1" applyNumberFormat="1" applyFont="1" applyFill="1" applyBorder="1" applyAlignment="1">
      <alignment vertical="top"/>
    </xf>
    <xf numFmtId="44" fontId="0" fillId="0" borderId="0" xfId="1" applyFont="1"/>
    <xf numFmtId="44" fontId="18" fillId="33" borderId="0" xfId="1" quotePrefix="1" applyFont="1" applyFill="1" applyBorder="1" applyAlignment="1">
      <alignment vertical="top"/>
    </xf>
    <xf numFmtId="0" fontId="18" fillId="33" borderId="0" xfId="0" quotePrefix="1" applyFont="1" applyFill="1" applyBorder="1" applyAlignment="1">
      <alignment vertical="top"/>
    </xf>
    <xf numFmtId="49" fontId="18" fillId="33" borderId="0" xfId="0" applyNumberFormat="1" applyFont="1" applyFill="1" applyBorder="1" applyAlignment="1">
      <alignment vertical="top"/>
    </xf>
    <xf numFmtId="49" fontId="19" fillId="33" borderId="0" xfId="0" applyNumberFormat="1" applyFont="1" applyFill="1" applyBorder="1" applyAlignment="1">
      <alignment vertical="top" wrapText="1"/>
    </xf>
    <xf numFmtId="0" fontId="0" fillId="0" borderId="0" xfId="0" applyBorder="1"/>
    <xf numFmtId="49" fontId="0" fillId="0" borderId="0" xfId="0" applyNumberFormat="1" applyBorder="1"/>
    <xf numFmtId="44" fontId="0" fillId="0" borderId="0" xfId="1" applyFont="1" applyBorder="1"/>
    <xf numFmtId="49" fontId="18" fillId="33" borderId="0" xfId="0" applyNumberFormat="1" applyFont="1" applyFill="1" applyBorder="1" applyAlignment="1">
      <alignment vertical="top" wrapText="1"/>
    </xf>
    <xf numFmtId="0" fontId="20" fillId="0" borderId="0" xfId="0" applyFont="1" applyBorder="1"/>
    <xf numFmtId="49" fontId="20" fillId="0" borderId="0" xfId="0" applyNumberFormat="1" applyFont="1" applyBorder="1"/>
    <xf numFmtId="49" fontId="20" fillId="0" borderId="0" xfId="0" applyNumberFormat="1" applyFont="1"/>
    <xf numFmtId="44" fontId="20" fillId="0" borderId="0" xfId="1" applyFont="1" applyBorder="1"/>
    <xf numFmtId="0" fontId="20" fillId="0" borderId="0" xfId="0" applyFont="1"/>
    <xf numFmtId="0" fontId="21" fillId="0" borderId="0" xfId="0" applyFont="1" applyBorder="1"/>
    <xf numFmtId="49" fontId="21" fillId="0" borderId="0" xfId="0" applyNumberFormat="1" applyFont="1" applyBorder="1"/>
    <xf numFmtId="44" fontId="21" fillId="0" borderId="0" xfId="1" applyFont="1" applyBorder="1"/>
    <xf numFmtId="49" fontId="21" fillId="0" borderId="0" xfId="0" applyNumberFormat="1" applyFont="1"/>
    <xf numFmtId="0" fontId="21" fillId="0" borderId="0" xfId="0" applyFont="1"/>
    <xf numFmtId="49" fontId="21" fillId="0" borderId="0" xfId="0" applyNumberFormat="1" applyFont="1" applyBorder="1" applyAlignment="1">
      <alignment wrapText="1"/>
    </xf>
    <xf numFmtId="49" fontId="0" fillId="0" borderId="0" xfId="0" applyNumberFormat="1" applyBorder="1" applyAlignment="1">
      <alignment wrapText="1"/>
    </xf>
    <xf numFmtId="49" fontId="20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49" fontId="21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20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topLeftCell="A8" zoomScaleNormal="100" workbookViewId="0">
      <selection activeCell="G17" sqref="G17"/>
    </sheetView>
  </sheetViews>
  <sheetFormatPr defaultRowHeight="14.5" x14ac:dyDescent="0.35"/>
  <cols>
    <col min="1" max="1" width="3.7265625" bestFit="1" customWidth="1"/>
    <col min="2" max="2" width="24.26953125" style="25" customWidth="1"/>
    <col min="3" max="3" width="33.08984375" customWidth="1"/>
    <col min="4" max="4" width="18.81640625" customWidth="1"/>
    <col min="5" max="5" width="22.36328125" customWidth="1"/>
    <col min="6" max="6" width="13.7265625" customWidth="1"/>
    <col min="7" max="7" width="23.453125" customWidth="1"/>
    <col min="8" max="8" width="9.81640625" customWidth="1"/>
    <col min="9" max="9" width="9.81640625" style="3" customWidth="1"/>
    <col min="10" max="10" width="3.81640625" customWidth="1"/>
    <col min="11" max="11" width="28.81640625" style="25" customWidth="1"/>
    <col min="12" max="12" width="16.6328125" bestFit="1" customWidth="1"/>
    <col min="13" max="13" width="58.54296875" bestFit="1" customWidth="1"/>
  </cols>
  <sheetData>
    <row r="1" spans="1:13" ht="23.5" x14ac:dyDescent="0.55000000000000004">
      <c r="A1" s="31" t="s">
        <v>147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3" ht="23.5" x14ac:dyDescent="0.55000000000000004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3" s="21" customFormat="1" x14ac:dyDescent="0.35">
      <c r="A3" s="17" t="s">
        <v>0</v>
      </c>
      <c r="B3" s="22" t="s">
        <v>37</v>
      </c>
      <c r="C3" s="18" t="s">
        <v>26</v>
      </c>
      <c r="D3" s="18" t="s">
        <v>27</v>
      </c>
      <c r="E3" s="18" t="s">
        <v>28</v>
      </c>
      <c r="F3" s="18" t="s">
        <v>29</v>
      </c>
      <c r="G3" s="18" t="s">
        <v>30</v>
      </c>
      <c r="H3" s="18" t="s">
        <v>35</v>
      </c>
      <c r="I3" s="19" t="s">
        <v>36</v>
      </c>
      <c r="J3" s="20"/>
      <c r="K3" s="27" t="s">
        <v>148</v>
      </c>
      <c r="L3" s="20"/>
      <c r="M3" s="20"/>
    </row>
    <row r="4" spans="1:13" x14ac:dyDescent="0.35">
      <c r="A4" s="8"/>
      <c r="B4" s="23"/>
      <c r="C4" s="9"/>
      <c r="D4" s="9"/>
      <c r="E4" s="9"/>
      <c r="F4" s="9"/>
      <c r="G4" s="9"/>
      <c r="H4" s="9"/>
      <c r="I4" s="10"/>
      <c r="J4" s="1"/>
      <c r="K4" s="28"/>
      <c r="L4" s="1"/>
      <c r="M4" s="1"/>
    </row>
    <row r="5" spans="1:13" x14ac:dyDescent="0.35">
      <c r="A5" s="8">
        <v>4</v>
      </c>
      <c r="B5" s="23" t="s">
        <v>137</v>
      </c>
      <c r="C5" s="9" t="s">
        <v>38</v>
      </c>
      <c r="D5" s="9" t="s">
        <v>39</v>
      </c>
      <c r="E5" s="9" t="s">
        <v>40</v>
      </c>
      <c r="F5" s="9" t="s">
        <v>34</v>
      </c>
      <c r="G5" s="9" t="s">
        <v>41</v>
      </c>
      <c r="H5" s="10">
        <v>0.153</v>
      </c>
      <c r="I5" s="10">
        <f>H5*A5</f>
        <v>0.61199999999999999</v>
      </c>
      <c r="J5" s="1"/>
      <c r="K5" s="28" t="s">
        <v>142</v>
      </c>
      <c r="L5" s="1"/>
      <c r="M5" s="1"/>
    </row>
    <row r="6" spans="1:13" x14ac:dyDescent="0.35">
      <c r="A6" s="8">
        <v>2</v>
      </c>
      <c r="B6" s="23" t="s">
        <v>4</v>
      </c>
      <c r="C6" s="9" t="s">
        <v>42</v>
      </c>
      <c r="D6" s="8" t="s">
        <v>39</v>
      </c>
      <c r="E6" s="8" t="s">
        <v>53</v>
      </c>
      <c r="F6" s="8" t="s">
        <v>34</v>
      </c>
      <c r="G6" s="8" t="s">
        <v>54</v>
      </c>
      <c r="H6" s="10">
        <v>0.35</v>
      </c>
      <c r="I6" s="10">
        <f>H6*A6</f>
        <v>0.7</v>
      </c>
      <c r="J6" s="1"/>
      <c r="K6" s="28" t="s">
        <v>141</v>
      </c>
      <c r="L6" s="1"/>
      <c r="M6" s="1"/>
    </row>
    <row r="7" spans="1:13" x14ac:dyDescent="0.35">
      <c r="A7" s="8">
        <v>2</v>
      </c>
      <c r="B7" s="23" t="s">
        <v>5</v>
      </c>
      <c r="C7" s="9" t="s">
        <v>50</v>
      </c>
      <c r="D7" s="9" t="s">
        <v>45</v>
      </c>
      <c r="E7" s="9" t="s">
        <v>46</v>
      </c>
      <c r="F7" s="9" t="s">
        <v>34</v>
      </c>
      <c r="G7" s="9" t="s">
        <v>47</v>
      </c>
      <c r="H7" s="10">
        <v>0.48</v>
      </c>
      <c r="I7" s="10">
        <f t="shared" ref="I7:I32" si="0">H7*A7</f>
        <v>0.96</v>
      </c>
      <c r="J7" s="1"/>
      <c r="K7" s="28"/>
      <c r="L7" s="1"/>
      <c r="M7" s="1"/>
    </row>
    <row r="8" spans="1:13" x14ac:dyDescent="0.35">
      <c r="A8" s="8">
        <v>3</v>
      </c>
      <c r="B8" s="23" t="s">
        <v>16</v>
      </c>
      <c r="C8" s="9" t="s">
        <v>49</v>
      </c>
      <c r="D8" s="9" t="s">
        <v>45</v>
      </c>
      <c r="E8" s="9" t="s">
        <v>48</v>
      </c>
      <c r="F8" s="9" t="s">
        <v>34</v>
      </c>
      <c r="G8" s="9" t="s">
        <v>51</v>
      </c>
      <c r="H8" s="10">
        <v>0.87</v>
      </c>
      <c r="I8" s="10">
        <f t="shared" si="0"/>
        <v>2.61</v>
      </c>
      <c r="J8" s="1"/>
      <c r="K8" s="28"/>
      <c r="L8" s="1"/>
      <c r="M8" s="1"/>
    </row>
    <row r="9" spans="1:13" x14ac:dyDescent="0.35">
      <c r="A9" s="8">
        <v>2</v>
      </c>
      <c r="B9" s="23" t="s">
        <v>8</v>
      </c>
      <c r="C9" s="9" t="s">
        <v>52</v>
      </c>
      <c r="D9" s="9" t="s">
        <v>39</v>
      </c>
      <c r="E9" s="9" t="s">
        <v>43</v>
      </c>
      <c r="F9" s="9" t="s">
        <v>34</v>
      </c>
      <c r="G9" s="9" t="s">
        <v>44</v>
      </c>
      <c r="H9" s="10">
        <v>2.78</v>
      </c>
      <c r="I9" s="10">
        <f>H9*A9</f>
        <v>5.56</v>
      </c>
      <c r="J9" s="1"/>
      <c r="K9" s="28"/>
      <c r="L9" s="1"/>
      <c r="M9" s="1"/>
    </row>
    <row r="10" spans="1:13" x14ac:dyDescent="0.35">
      <c r="A10" s="8">
        <v>6</v>
      </c>
      <c r="B10" s="23" t="s">
        <v>7</v>
      </c>
      <c r="C10" s="9" t="s">
        <v>55</v>
      </c>
      <c r="D10" s="9" t="s">
        <v>45</v>
      </c>
      <c r="E10" s="9" t="s">
        <v>56</v>
      </c>
      <c r="F10" s="9" t="s">
        <v>34</v>
      </c>
      <c r="G10" s="9" t="s">
        <v>57</v>
      </c>
      <c r="H10" s="10">
        <v>0.34</v>
      </c>
      <c r="I10" s="10">
        <f t="shared" si="0"/>
        <v>2.04</v>
      </c>
      <c r="J10" s="1"/>
      <c r="K10" s="28" t="s">
        <v>141</v>
      </c>
      <c r="L10" s="1"/>
      <c r="M10" s="1"/>
    </row>
    <row r="11" spans="1:13" x14ac:dyDescent="0.35">
      <c r="A11" s="8">
        <v>3</v>
      </c>
      <c r="B11" s="23" t="s">
        <v>15</v>
      </c>
      <c r="C11" s="9" t="s">
        <v>61</v>
      </c>
      <c r="D11" s="9" t="s">
        <v>58</v>
      </c>
      <c r="E11" s="9" t="s">
        <v>59</v>
      </c>
      <c r="F11" s="9" t="s">
        <v>34</v>
      </c>
      <c r="G11" s="9" t="s">
        <v>60</v>
      </c>
      <c r="H11" s="10">
        <v>0.28999999999999998</v>
      </c>
      <c r="I11" s="10">
        <f t="shared" si="0"/>
        <v>0.86999999999999988</v>
      </c>
      <c r="J11" s="1"/>
      <c r="K11" s="28"/>
      <c r="L11" s="1"/>
      <c r="M11" s="1"/>
    </row>
    <row r="12" spans="1:13" x14ac:dyDescent="0.35">
      <c r="A12" s="8">
        <v>2</v>
      </c>
      <c r="B12" s="23" t="s">
        <v>133</v>
      </c>
      <c r="C12" s="9" t="s">
        <v>62</v>
      </c>
      <c r="D12" s="9" t="s">
        <v>63</v>
      </c>
      <c r="E12" s="9" t="s">
        <v>64</v>
      </c>
      <c r="F12" s="9" t="s">
        <v>152</v>
      </c>
      <c r="G12" s="9" t="s">
        <v>153</v>
      </c>
      <c r="H12" s="10">
        <v>8.43</v>
      </c>
      <c r="I12" s="10">
        <f t="shared" si="0"/>
        <v>16.86</v>
      </c>
      <c r="J12" s="1"/>
      <c r="K12" s="28" t="s">
        <v>154</v>
      </c>
      <c r="L12" s="1"/>
      <c r="M12" s="1"/>
    </row>
    <row r="13" spans="1:13" s="16" customFormat="1" x14ac:dyDescent="0.35">
      <c r="A13" s="12">
        <v>4</v>
      </c>
      <c r="B13" s="24" t="s">
        <v>134</v>
      </c>
      <c r="C13" s="13" t="s">
        <v>65</v>
      </c>
      <c r="D13" s="13" t="s">
        <v>63</v>
      </c>
      <c r="E13" s="13" t="s">
        <v>66</v>
      </c>
      <c r="F13" s="13"/>
      <c r="G13" s="13"/>
      <c r="H13" s="15"/>
      <c r="I13" s="15"/>
      <c r="J13" s="14"/>
      <c r="K13" s="29" t="s">
        <v>151</v>
      </c>
      <c r="L13" s="14"/>
    </row>
    <row r="14" spans="1:13" x14ac:dyDescent="0.35">
      <c r="A14" s="8">
        <v>2</v>
      </c>
      <c r="B14" s="23" t="s">
        <v>6</v>
      </c>
      <c r="C14" s="8" t="s">
        <v>76</v>
      </c>
      <c r="D14" s="8" t="s">
        <v>77</v>
      </c>
      <c r="E14" s="8" t="s">
        <v>78</v>
      </c>
      <c r="F14" s="8" t="s">
        <v>34</v>
      </c>
      <c r="G14" s="8" t="s">
        <v>79</v>
      </c>
      <c r="H14" s="10">
        <v>0.12</v>
      </c>
      <c r="I14" s="10">
        <f t="shared" si="0"/>
        <v>0.24</v>
      </c>
      <c r="J14" s="1"/>
      <c r="K14" s="28"/>
      <c r="L14" s="1"/>
      <c r="M14" s="1"/>
    </row>
    <row r="15" spans="1:13" s="16" customFormat="1" x14ac:dyDescent="0.35">
      <c r="A15" s="12">
        <v>4</v>
      </c>
      <c r="B15" s="24" t="s">
        <v>25</v>
      </c>
      <c r="C15" s="13" t="s">
        <v>67</v>
      </c>
      <c r="D15" s="13"/>
      <c r="E15" s="13"/>
      <c r="F15" s="13"/>
      <c r="G15" s="13"/>
      <c r="H15" s="15"/>
      <c r="I15" s="15">
        <f t="shared" si="0"/>
        <v>0</v>
      </c>
      <c r="J15" s="14"/>
      <c r="K15" s="29" t="s">
        <v>140</v>
      </c>
      <c r="L15" s="14"/>
      <c r="M15" s="14"/>
    </row>
    <row r="16" spans="1:13" x14ac:dyDescent="0.35">
      <c r="A16" s="8">
        <v>2</v>
      </c>
      <c r="B16" s="23" t="s">
        <v>10</v>
      </c>
      <c r="C16" s="8" t="s">
        <v>80</v>
      </c>
      <c r="D16" s="8" t="s">
        <v>81</v>
      </c>
      <c r="E16" s="8" t="s">
        <v>82</v>
      </c>
      <c r="F16" s="8" t="s">
        <v>34</v>
      </c>
      <c r="G16" s="8" t="s">
        <v>83</v>
      </c>
      <c r="H16" s="10">
        <v>1.98</v>
      </c>
      <c r="I16" s="10">
        <f t="shared" si="0"/>
        <v>3.96</v>
      </c>
      <c r="J16" s="1"/>
      <c r="K16" s="28"/>
      <c r="L16" s="1"/>
      <c r="M16" s="1"/>
    </row>
    <row r="17" spans="1:13" x14ac:dyDescent="0.35">
      <c r="A17" s="8">
        <v>1</v>
      </c>
      <c r="B17" s="23" t="s">
        <v>9</v>
      </c>
      <c r="C17" s="8" t="s">
        <v>155</v>
      </c>
      <c r="D17" s="8" t="s">
        <v>77</v>
      </c>
      <c r="E17" s="8" t="s">
        <v>156</v>
      </c>
      <c r="F17" s="8" t="s">
        <v>34</v>
      </c>
      <c r="G17" s="8" t="s">
        <v>157</v>
      </c>
      <c r="H17" s="10">
        <v>0.12</v>
      </c>
      <c r="I17" s="10">
        <f t="shared" si="0"/>
        <v>0.12</v>
      </c>
      <c r="J17" s="1"/>
      <c r="K17" s="28"/>
      <c r="L17" s="1"/>
      <c r="M17" s="1"/>
    </row>
    <row r="18" spans="1:13" x14ac:dyDescent="0.35">
      <c r="A18" s="8">
        <v>2</v>
      </c>
      <c r="B18" s="23" t="s">
        <v>13</v>
      </c>
      <c r="C18" s="8" t="s">
        <v>108</v>
      </c>
      <c r="D18" s="8" t="s">
        <v>77</v>
      </c>
      <c r="E18" s="8" t="s">
        <v>109</v>
      </c>
      <c r="F18" s="8" t="s">
        <v>34</v>
      </c>
      <c r="G18" s="8" t="s">
        <v>110</v>
      </c>
      <c r="H18" s="10">
        <v>0.12</v>
      </c>
      <c r="I18" s="10">
        <f t="shared" si="0"/>
        <v>0.24</v>
      </c>
      <c r="J18" s="1"/>
      <c r="K18" s="28"/>
      <c r="L18" s="1"/>
      <c r="M18" s="1"/>
    </row>
    <row r="19" spans="1:13" x14ac:dyDescent="0.35">
      <c r="A19" s="8">
        <v>2</v>
      </c>
      <c r="B19" s="23" t="s">
        <v>14</v>
      </c>
      <c r="C19" s="8" t="s">
        <v>87</v>
      </c>
      <c r="D19" s="8" t="s">
        <v>77</v>
      </c>
      <c r="E19" s="8" t="s">
        <v>88</v>
      </c>
      <c r="F19" s="8" t="s">
        <v>34</v>
      </c>
      <c r="G19" s="8" t="s">
        <v>89</v>
      </c>
      <c r="H19" s="10">
        <v>0.12</v>
      </c>
      <c r="I19" s="10">
        <f t="shared" si="0"/>
        <v>0.24</v>
      </c>
      <c r="J19" s="1"/>
      <c r="K19" s="28"/>
      <c r="L19" s="1"/>
      <c r="M19" s="1"/>
    </row>
    <row r="20" spans="1:13" x14ac:dyDescent="0.35">
      <c r="A20" s="8">
        <v>2</v>
      </c>
      <c r="B20" s="23" t="s">
        <v>18</v>
      </c>
      <c r="C20" s="8" t="s">
        <v>105</v>
      </c>
      <c r="D20" s="8" t="s">
        <v>77</v>
      </c>
      <c r="E20" s="8" t="s">
        <v>106</v>
      </c>
      <c r="F20" s="8" t="s">
        <v>34</v>
      </c>
      <c r="G20" s="8" t="s">
        <v>107</v>
      </c>
      <c r="H20" s="10">
        <v>0.12</v>
      </c>
      <c r="I20" s="10">
        <f t="shared" si="0"/>
        <v>0.24</v>
      </c>
      <c r="J20" s="1"/>
      <c r="K20" s="28"/>
      <c r="L20" s="1"/>
      <c r="M20" s="1"/>
    </row>
    <row r="21" spans="1:13" ht="27" customHeight="1" x14ac:dyDescent="0.35">
      <c r="A21" s="8">
        <v>2</v>
      </c>
      <c r="B21" s="23" t="s">
        <v>12</v>
      </c>
      <c r="C21" s="8" t="s">
        <v>102</v>
      </c>
      <c r="D21" s="8" t="s">
        <v>77</v>
      </c>
      <c r="E21" s="8" t="s">
        <v>103</v>
      </c>
      <c r="F21" s="8" t="s">
        <v>34</v>
      </c>
      <c r="G21" s="8" t="s">
        <v>104</v>
      </c>
      <c r="H21" s="10">
        <v>0.12</v>
      </c>
      <c r="I21" s="10">
        <f t="shared" si="0"/>
        <v>0.24</v>
      </c>
      <c r="J21" s="1"/>
      <c r="K21" s="28" t="s">
        <v>149</v>
      </c>
      <c r="L21" s="1"/>
      <c r="M21" s="1"/>
    </row>
    <row r="22" spans="1:13" x14ac:dyDescent="0.35">
      <c r="A22" s="8">
        <v>3</v>
      </c>
      <c r="B22" s="23" t="s">
        <v>2</v>
      </c>
      <c r="C22" s="8" t="s">
        <v>90</v>
      </c>
      <c r="D22" s="8" t="s">
        <v>77</v>
      </c>
      <c r="E22" s="8" t="s">
        <v>91</v>
      </c>
      <c r="F22" s="8" t="s">
        <v>34</v>
      </c>
      <c r="G22" s="8" t="s">
        <v>92</v>
      </c>
      <c r="H22" s="10">
        <v>0.12</v>
      </c>
      <c r="I22" s="10">
        <f t="shared" si="0"/>
        <v>0.36</v>
      </c>
      <c r="J22" s="1"/>
      <c r="K22" s="28"/>
      <c r="L22" s="1"/>
      <c r="M22" s="1"/>
    </row>
    <row r="23" spans="1:13" x14ac:dyDescent="0.35">
      <c r="A23" s="8">
        <v>2</v>
      </c>
      <c r="B23" s="23" t="s">
        <v>17</v>
      </c>
      <c r="C23" s="8" t="s">
        <v>93</v>
      </c>
      <c r="D23" s="8" t="s">
        <v>77</v>
      </c>
      <c r="E23" s="8" t="s">
        <v>94</v>
      </c>
      <c r="F23" s="8" t="s">
        <v>34</v>
      </c>
      <c r="G23" s="8" t="s">
        <v>95</v>
      </c>
      <c r="H23" s="10">
        <v>0.12</v>
      </c>
      <c r="I23" s="10">
        <f t="shared" si="0"/>
        <v>0.24</v>
      </c>
      <c r="J23" s="1"/>
      <c r="K23" s="28"/>
      <c r="L23" s="1"/>
      <c r="M23" s="1"/>
    </row>
    <row r="24" spans="1:13" x14ac:dyDescent="0.35">
      <c r="A24" s="8">
        <v>2</v>
      </c>
      <c r="B24" s="23" t="s">
        <v>3</v>
      </c>
      <c r="C24" s="8" t="s">
        <v>96</v>
      </c>
      <c r="D24" s="8" t="s">
        <v>77</v>
      </c>
      <c r="E24" s="8" t="s">
        <v>97</v>
      </c>
      <c r="F24" s="8" t="s">
        <v>34</v>
      </c>
      <c r="G24" s="8" t="s">
        <v>98</v>
      </c>
      <c r="H24" s="10">
        <v>0.12</v>
      </c>
      <c r="I24" s="10">
        <f t="shared" si="0"/>
        <v>0.24</v>
      </c>
      <c r="J24" s="1"/>
      <c r="K24" s="28"/>
      <c r="L24" s="1"/>
      <c r="M24" s="1"/>
    </row>
    <row r="25" spans="1:13" x14ac:dyDescent="0.35">
      <c r="A25" s="8">
        <v>1</v>
      </c>
      <c r="B25" s="23" t="s">
        <v>11</v>
      </c>
      <c r="C25" s="8" t="s">
        <v>84</v>
      </c>
      <c r="D25" s="8" t="s">
        <v>81</v>
      </c>
      <c r="E25" s="8" t="s">
        <v>85</v>
      </c>
      <c r="F25" s="8" t="s">
        <v>34</v>
      </c>
      <c r="G25" s="8" t="s">
        <v>86</v>
      </c>
      <c r="H25" s="10">
        <v>1.74</v>
      </c>
      <c r="I25" s="10">
        <f t="shared" si="0"/>
        <v>1.74</v>
      </c>
      <c r="J25" s="1"/>
      <c r="K25" s="28"/>
      <c r="L25" s="1"/>
      <c r="M25" s="1"/>
    </row>
    <row r="26" spans="1:13" x14ac:dyDescent="0.35">
      <c r="A26" s="8">
        <v>4</v>
      </c>
      <c r="B26" s="23" t="s">
        <v>138</v>
      </c>
      <c r="C26" s="8" t="s">
        <v>99</v>
      </c>
      <c r="D26" s="8" t="s">
        <v>77</v>
      </c>
      <c r="E26" s="8" t="s">
        <v>100</v>
      </c>
      <c r="F26" s="8" t="s">
        <v>34</v>
      </c>
      <c r="G26" s="8" t="s">
        <v>101</v>
      </c>
      <c r="H26" s="10">
        <v>0.12</v>
      </c>
      <c r="I26" s="10">
        <f t="shared" si="0"/>
        <v>0.48</v>
      </c>
      <c r="J26" s="1"/>
      <c r="K26" s="28"/>
      <c r="L26" s="1"/>
      <c r="M26" s="1"/>
    </row>
    <row r="27" spans="1:13" x14ac:dyDescent="0.35">
      <c r="A27" s="8">
        <v>6</v>
      </c>
      <c r="B27" s="23" t="s">
        <v>1</v>
      </c>
      <c r="C27" s="9" t="s">
        <v>31</v>
      </c>
      <c r="D27" s="5" t="s">
        <v>32</v>
      </c>
      <c r="E27" s="6">
        <v>5006</v>
      </c>
      <c r="F27" s="8" t="s">
        <v>34</v>
      </c>
      <c r="G27" s="2" t="s">
        <v>33</v>
      </c>
      <c r="H27" s="4">
        <v>0.32</v>
      </c>
      <c r="I27" s="10">
        <f t="shared" si="0"/>
        <v>1.92</v>
      </c>
      <c r="K27" s="28" t="s">
        <v>143</v>
      </c>
      <c r="L27" s="1"/>
    </row>
    <row r="28" spans="1:13" x14ac:dyDescent="0.35">
      <c r="A28" s="8">
        <v>2</v>
      </c>
      <c r="B28" s="23" t="s">
        <v>20</v>
      </c>
      <c r="C28" s="2" t="s">
        <v>117</v>
      </c>
      <c r="D28" s="5" t="s">
        <v>118</v>
      </c>
      <c r="E28" s="6" t="s">
        <v>119</v>
      </c>
      <c r="F28" s="7" t="s">
        <v>34</v>
      </c>
      <c r="G28" s="2" t="s">
        <v>120</v>
      </c>
      <c r="H28" s="4">
        <v>0.56999999999999995</v>
      </c>
      <c r="I28" s="10">
        <f t="shared" si="0"/>
        <v>1.1399999999999999</v>
      </c>
      <c r="J28" s="1"/>
      <c r="K28" s="28"/>
      <c r="L28" s="1"/>
      <c r="M28" s="1"/>
    </row>
    <row r="29" spans="1:13" x14ac:dyDescent="0.35">
      <c r="A29" s="8">
        <v>1</v>
      </c>
      <c r="B29" s="23" t="s">
        <v>21</v>
      </c>
      <c r="C29" s="9" t="s">
        <v>111</v>
      </c>
      <c r="D29" s="9" t="s">
        <v>74</v>
      </c>
      <c r="E29" s="9" t="s">
        <v>121</v>
      </c>
      <c r="F29" s="9" t="s">
        <v>34</v>
      </c>
      <c r="G29" s="9" t="s">
        <v>122</v>
      </c>
      <c r="H29" s="10">
        <v>0.87</v>
      </c>
      <c r="I29" s="10">
        <f t="shared" si="0"/>
        <v>0.87</v>
      </c>
      <c r="J29" s="1"/>
      <c r="K29" s="28"/>
      <c r="L29" s="1"/>
    </row>
    <row r="30" spans="1:13" x14ac:dyDescent="0.35">
      <c r="A30" s="8">
        <v>1</v>
      </c>
      <c r="B30" s="23" t="s">
        <v>19</v>
      </c>
      <c r="C30" s="9" t="s">
        <v>112</v>
      </c>
      <c r="D30" s="9" t="s">
        <v>123</v>
      </c>
      <c r="E30" s="9" t="s">
        <v>124</v>
      </c>
      <c r="F30" s="9" t="s">
        <v>34</v>
      </c>
      <c r="G30" s="9" t="s">
        <v>125</v>
      </c>
      <c r="H30" s="10">
        <v>1.41</v>
      </c>
      <c r="I30" s="10">
        <f t="shared" si="0"/>
        <v>1.41</v>
      </c>
      <c r="J30" s="1"/>
      <c r="K30" s="28"/>
      <c r="L30" s="1"/>
    </row>
    <row r="31" spans="1:13" x14ac:dyDescent="0.35">
      <c r="A31" s="8">
        <v>1</v>
      </c>
      <c r="B31" s="23" t="s">
        <v>22</v>
      </c>
      <c r="C31" s="8" t="s">
        <v>113</v>
      </c>
      <c r="D31" s="8" t="s">
        <v>114</v>
      </c>
      <c r="E31" s="8" t="s">
        <v>115</v>
      </c>
      <c r="F31" s="8" t="s">
        <v>116</v>
      </c>
      <c r="G31" s="8"/>
      <c r="H31" s="10"/>
      <c r="I31" s="10"/>
      <c r="J31" s="1"/>
      <c r="K31" s="28" t="s">
        <v>146</v>
      </c>
      <c r="L31" s="1"/>
    </row>
    <row r="32" spans="1:13" x14ac:dyDescent="0.35">
      <c r="A32" s="8">
        <v>1</v>
      </c>
      <c r="B32" s="23" t="s">
        <v>126</v>
      </c>
      <c r="C32" s="9" t="s">
        <v>127</v>
      </c>
      <c r="D32" s="9" t="s">
        <v>128</v>
      </c>
      <c r="E32" s="9" t="s">
        <v>150</v>
      </c>
      <c r="F32" s="9" t="s">
        <v>116</v>
      </c>
      <c r="G32" s="9" t="s">
        <v>150</v>
      </c>
      <c r="H32" s="10">
        <v>50</v>
      </c>
      <c r="I32" s="10">
        <f t="shared" si="0"/>
        <v>50</v>
      </c>
      <c r="J32" s="1"/>
      <c r="K32" s="28"/>
      <c r="L32" s="1"/>
      <c r="M32" s="1"/>
    </row>
    <row r="33" spans="1:13" x14ac:dyDescent="0.35">
      <c r="H33" s="3"/>
    </row>
    <row r="34" spans="1:13" x14ac:dyDescent="0.35">
      <c r="H34" s="3"/>
    </row>
    <row r="35" spans="1:13" x14ac:dyDescent="0.35">
      <c r="H35" s="3"/>
    </row>
    <row r="36" spans="1:13" x14ac:dyDescent="0.35">
      <c r="B36" s="26" t="s">
        <v>129</v>
      </c>
      <c r="H36" s="3"/>
    </row>
    <row r="37" spans="1:13" x14ac:dyDescent="0.35">
      <c r="H37" s="3"/>
    </row>
    <row r="38" spans="1:13" x14ac:dyDescent="0.35">
      <c r="A38" s="8">
        <v>2</v>
      </c>
      <c r="B38" s="23" t="s">
        <v>131</v>
      </c>
      <c r="C38" s="9" t="s">
        <v>62</v>
      </c>
      <c r="D38" s="9" t="s">
        <v>63</v>
      </c>
      <c r="E38" s="9" t="s">
        <v>64</v>
      </c>
      <c r="F38" s="9" t="s">
        <v>152</v>
      </c>
      <c r="G38" s="9" t="s">
        <v>153</v>
      </c>
      <c r="H38" s="10">
        <v>8.43</v>
      </c>
      <c r="I38" s="10">
        <f>H38*A38</f>
        <v>16.86</v>
      </c>
      <c r="J38" s="1"/>
      <c r="K38" s="28" t="s">
        <v>154</v>
      </c>
      <c r="L38" s="1"/>
      <c r="M38" s="1"/>
    </row>
    <row r="39" spans="1:13" x14ac:dyDescent="0.35">
      <c r="A39" s="12">
        <v>4</v>
      </c>
      <c r="B39" s="24" t="s">
        <v>132</v>
      </c>
      <c r="C39" s="13" t="s">
        <v>65</v>
      </c>
      <c r="D39" s="13" t="s">
        <v>63</v>
      </c>
      <c r="E39" s="13" t="s">
        <v>66</v>
      </c>
      <c r="F39" s="9"/>
      <c r="G39" s="9"/>
      <c r="H39" s="10"/>
      <c r="I39" s="10"/>
      <c r="J39" s="1"/>
      <c r="K39" s="29" t="s">
        <v>151</v>
      </c>
      <c r="L39" s="1"/>
    </row>
    <row r="40" spans="1:13" x14ac:dyDescent="0.35">
      <c r="A40" s="8">
        <v>4</v>
      </c>
      <c r="B40" s="23" t="s">
        <v>139</v>
      </c>
      <c r="C40" s="8" t="s">
        <v>99</v>
      </c>
      <c r="D40" s="8" t="s">
        <v>77</v>
      </c>
      <c r="E40" s="8" t="s">
        <v>100</v>
      </c>
      <c r="F40" s="8" t="s">
        <v>34</v>
      </c>
      <c r="G40" s="8" t="s">
        <v>101</v>
      </c>
      <c r="H40" s="10">
        <v>0.12</v>
      </c>
      <c r="I40" s="10">
        <f t="shared" ref="I40" si="1">H40*A40</f>
        <v>0.48</v>
      </c>
      <c r="J40" s="1"/>
      <c r="K40" s="28"/>
      <c r="L40" s="1"/>
      <c r="M40" s="1"/>
    </row>
    <row r="41" spans="1:13" x14ac:dyDescent="0.35">
      <c r="A41" s="8">
        <v>4</v>
      </c>
      <c r="B41" s="23" t="s">
        <v>136</v>
      </c>
      <c r="C41" s="9" t="s">
        <v>38</v>
      </c>
      <c r="D41" s="9" t="s">
        <v>39</v>
      </c>
      <c r="E41" s="9" t="s">
        <v>40</v>
      </c>
      <c r="F41" s="9" t="s">
        <v>34</v>
      </c>
      <c r="G41" s="9" t="s">
        <v>41</v>
      </c>
      <c r="H41" s="10">
        <v>0.153</v>
      </c>
      <c r="I41" s="10">
        <f>H41*A41</f>
        <v>0.61199999999999999</v>
      </c>
      <c r="J41" s="1"/>
      <c r="K41" s="28" t="s">
        <v>142</v>
      </c>
      <c r="L41" s="1"/>
      <c r="M41" s="1"/>
    </row>
    <row r="42" spans="1:13" x14ac:dyDescent="0.35">
      <c r="H42" s="3"/>
    </row>
    <row r="43" spans="1:13" x14ac:dyDescent="0.35">
      <c r="G43" t="s">
        <v>144</v>
      </c>
      <c r="H43" s="3"/>
      <c r="I43" s="3">
        <f>SUM(I5:I32) + SUM(I38:I41)</f>
        <v>111.84399999999999</v>
      </c>
    </row>
    <row r="44" spans="1:13" x14ac:dyDescent="0.35">
      <c r="H44" s="3"/>
    </row>
    <row r="45" spans="1:13" x14ac:dyDescent="0.35">
      <c r="H45" s="3"/>
    </row>
    <row r="46" spans="1:13" x14ac:dyDescent="0.35">
      <c r="H46" s="3"/>
    </row>
    <row r="47" spans="1:13" x14ac:dyDescent="0.35">
      <c r="H47" s="3"/>
    </row>
    <row r="48" spans="1:13" x14ac:dyDescent="0.35">
      <c r="B48" s="26" t="s">
        <v>130</v>
      </c>
      <c r="H48" s="3"/>
    </row>
    <row r="49" spans="1:13" x14ac:dyDescent="0.35">
      <c r="H49" s="3"/>
    </row>
    <row r="50" spans="1:13" x14ac:dyDescent="0.35">
      <c r="A50" s="8">
        <v>2</v>
      </c>
      <c r="B50" s="23" t="s">
        <v>24</v>
      </c>
      <c r="C50" s="2" t="s">
        <v>73</v>
      </c>
      <c r="D50" s="5" t="s">
        <v>74</v>
      </c>
      <c r="E50" s="6" t="s">
        <v>23</v>
      </c>
      <c r="F50" s="7" t="s">
        <v>34</v>
      </c>
      <c r="G50" s="2" t="s">
        <v>75</v>
      </c>
      <c r="H50" s="4">
        <v>5.12</v>
      </c>
      <c r="I50" s="10">
        <f>H50*A50</f>
        <v>10.24</v>
      </c>
      <c r="J50" s="1"/>
      <c r="K50" s="28"/>
      <c r="L50" s="1"/>
      <c r="M50" s="1"/>
    </row>
    <row r="51" spans="1:13" x14ac:dyDescent="0.35">
      <c r="A51" s="8">
        <v>2</v>
      </c>
      <c r="B51" s="11" t="s">
        <v>72</v>
      </c>
      <c r="C51" s="2" t="s">
        <v>68</v>
      </c>
      <c r="D51" s="5" t="s">
        <v>69</v>
      </c>
      <c r="E51" s="6" t="s">
        <v>70</v>
      </c>
      <c r="F51" s="7" t="s">
        <v>34</v>
      </c>
      <c r="G51" s="2" t="s">
        <v>71</v>
      </c>
      <c r="H51" s="4">
        <v>0.76</v>
      </c>
      <c r="I51" s="4">
        <f>H51*A51</f>
        <v>1.52</v>
      </c>
      <c r="J51" s="1"/>
      <c r="K51" s="28"/>
      <c r="L51" s="1"/>
      <c r="M51" s="1"/>
    </row>
    <row r="52" spans="1:13" x14ac:dyDescent="0.35">
      <c r="A52" s="8">
        <v>4</v>
      </c>
      <c r="B52" s="23" t="s">
        <v>135</v>
      </c>
      <c r="C52" s="9" t="s">
        <v>38</v>
      </c>
      <c r="D52" s="9" t="s">
        <v>39</v>
      </c>
      <c r="E52" s="9" t="s">
        <v>40</v>
      </c>
      <c r="F52" s="9" t="s">
        <v>34</v>
      </c>
      <c r="G52" s="9" t="s">
        <v>41</v>
      </c>
      <c r="H52" s="10">
        <v>0.153</v>
      </c>
      <c r="I52" s="10">
        <f>H52*A52</f>
        <v>0.61199999999999999</v>
      </c>
      <c r="J52" s="1"/>
      <c r="K52" s="28" t="s">
        <v>142</v>
      </c>
      <c r="L52" s="1"/>
      <c r="M52" s="1"/>
    </row>
    <row r="53" spans="1:13" x14ac:dyDescent="0.35">
      <c r="H53" s="3"/>
    </row>
    <row r="54" spans="1:13" x14ac:dyDescent="0.35">
      <c r="G54" t="s">
        <v>145</v>
      </c>
      <c r="H54" s="3"/>
      <c r="I54" s="3">
        <f>SUM(I5:I32) + SUM(I49:I52)</f>
        <v>106.264</v>
      </c>
    </row>
    <row r="55" spans="1:13" x14ac:dyDescent="0.35">
      <c r="H55" s="3"/>
    </row>
    <row r="56" spans="1:13" x14ac:dyDescent="0.35">
      <c r="H56" s="3"/>
    </row>
    <row r="57" spans="1:13" x14ac:dyDescent="0.35">
      <c r="H57" s="3"/>
    </row>
    <row r="58" spans="1:13" x14ac:dyDescent="0.35">
      <c r="H58" s="3"/>
    </row>
    <row r="59" spans="1:13" x14ac:dyDescent="0.35">
      <c r="H59" s="3"/>
    </row>
    <row r="60" spans="1:13" x14ac:dyDescent="0.35">
      <c r="H60" s="3"/>
    </row>
    <row r="61" spans="1:13" x14ac:dyDescent="0.35">
      <c r="H61" s="3"/>
    </row>
    <row r="62" spans="1:13" x14ac:dyDescent="0.35">
      <c r="H62" s="3"/>
    </row>
  </sheetData>
  <sortState ref="A3:M30">
    <sortCondition ref="B3:B30"/>
  </sortState>
  <mergeCells count="1">
    <mergeCell ref="A1:K1"/>
  </mergeCells>
  <pageMargins left="0.25" right="0.25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Nutube_difamp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pmillett</dc:creator>
  <cp:lastModifiedBy>pmillett</cp:lastModifiedBy>
  <cp:lastPrinted>2019-03-16T20:44:57Z</cp:lastPrinted>
  <dcterms:created xsi:type="dcterms:W3CDTF">2019-03-07T16:15:14Z</dcterms:created>
  <dcterms:modified xsi:type="dcterms:W3CDTF">2019-07-23T19:42:45Z</dcterms:modified>
</cp:coreProperties>
</file>